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GAT\LecturePublique\LECTURE PUBLIQUE\CELLULE SUBVENTION\Rapports\Rapports d'activités\modèles Rapports d'activités 2023\"/>
    </mc:Choice>
  </mc:AlternateContent>
  <xr:revisionPtr revIDLastSave="0" documentId="13_ncr:1_{92FA80BB-78AE-4169-B0FF-1FA6A93A07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alyse statistique" sheetId="1" r:id="rId1"/>
  </sheets>
  <definedNames>
    <definedName name="_xlnm.Print_Area" localSheetId="0">'Analyse statistique'!$A$1:$J$605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J84" i="1"/>
  <c r="H525" i="1" l="1"/>
  <c r="E165" i="1" l="1"/>
  <c r="F150" i="1"/>
  <c r="I150" i="1"/>
  <c r="F167" i="1" l="1"/>
  <c r="G167" i="1"/>
  <c r="C167" i="1"/>
  <c r="D167" i="1"/>
  <c r="I166" i="1"/>
  <c r="I165" i="1"/>
  <c r="H166" i="1"/>
  <c r="H165" i="1"/>
  <c r="E166" i="1"/>
  <c r="E167" i="1" s="1"/>
  <c r="E27" i="1"/>
  <c r="E28" i="1"/>
  <c r="E29" i="1"/>
  <c r="E30" i="1"/>
  <c r="E31" i="1"/>
  <c r="H63" i="1"/>
  <c r="E24" i="1"/>
  <c r="E26" i="1"/>
  <c r="F63" i="1"/>
  <c r="J41" i="1"/>
  <c r="H32" i="1"/>
  <c r="J32" i="1"/>
  <c r="I32" i="1"/>
  <c r="G27" i="1"/>
  <c r="G24" i="1"/>
  <c r="F32" i="1"/>
  <c r="D32" i="1"/>
  <c r="C32" i="1"/>
  <c r="D131" i="1"/>
  <c r="E131" i="1"/>
  <c r="I144" i="1"/>
  <c r="H144" i="1"/>
  <c r="G144" i="1"/>
  <c r="E144" i="1"/>
  <c r="F131" i="1"/>
  <c r="G131" i="1"/>
  <c r="I130" i="1"/>
  <c r="H130" i="1"/>
  <c r="H129" i="1"/>
  <c r="I61" i="1"/>
  <c r="C186" i="1"/>
  <c r="D186" i="1"/>
  <c r="F186" i="1"/>
  <c r="G186" i="1"/>
  <c r="E178" i="1"/>
  <c r="H178" i="1"/>
  <c r="E179" i="1"/>
  <c r="E180" i="1"/>
  <c r="E181" i="1"/>
  <c r="E182" i="1"/>
  <c r="E183" i="1"/>
  <c r="E184" i="1"/>
  <c r="E185" i="1"/>
  <c r="I151" i="1"/>
  <c r="E152" i="1"/>
  <c r="F151" i="1"/>
  <c r="I141" i="1"/>
  <c r="I142" i="1"/>
  <c r="I143" i="1"/>
  <c r="I140" i="1"/>
  <c r="H126" i="1"/>
  <c r="I126" i="1"/>
  <c r="H127" i="1"/>
  <c r="I127" i="1"/>
  <c r="H128" i="1"/>
  <c r="I128" i="1"/>
  <c r="J128" i="1" s="1"/>
  <c r="I129" i="1"/>
  <c r="I62" i="1"/>
  <c r="E63" i="1"/>
  <c r="G63" i="1"/>
  <c r="I63" i="1" s="1"/>
  <c r="I64" i="1"/>
  <c r="I65" i="1"/>
  <c r="E66" i="1"/>
  <c r="G66" i="1"/>
  <c r="H143" i="1"/>
  <c r="H142" i="1"/>
  <c r="H141" i="1"/>
  <c r="H140" i="1"/>
  <c r="G143" i="1"/>
  <c r="G142" i="1"/>
  <c r="G141" i="1"/>
  <c r="G140" i="1"/>
  <c r="F140" i="1"/>
  <c r="D140" i="1"/>
  <c r="E466" i="1"/>
  <c r="E478" i="1" s="1"/>
  <c r="E469" i="1"/>
  <c r="J16" i="1"/>
  <c r="F141" i="1"/>
  <c r="F142" i="1"/>
  <c r="F143" i="1"/>
  <c r="E141" i="1"/>
  <c r="E142" i="1"/>
  <c r="E143" i="1"/>
  <c r="E140" i="1"/>
  <c r="D143" i="1"/>
  <c r="D142" i="1"/>
  <c r="D141" i="1"/>
  <c r="H184" i="1"/>
  <c r="J463" i="1"/>
  <c r="E475" i="1"/>
  <c r="F466" i="1"/>
  <c r="F478" i="1" s="1"/>
  <c r="F469" i="1"/>
  <c r="J464" i="1"/>
  <c r="J470" i="1" s="1"/>
  <c r="J465" i="1"/>
  <c r="J471" i="1" s="1"/>
  <c r="J394" i="1"/>
  <c r="J393" i="1"/>
  <c r="J392" i="1"/>
  <c r="F66" i="1"/>
  <c r="H66" i="1"/>
  <c r="J65" i="1"/>
  <c r="J64" i="1"/>
  <c r="J62" i="1"/>
  <c r="J61" i="1"/>
  <c r="H527" i="1"/>
  <c r="J185" i="1"/>
  <c r="I185" i="1"/>
  <c r="H185" i="1"/>
  <c r="J184" i="1"/>
  <c r="I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G152" i="1"/>
  <c r="H152" i="1"/>
  <c r="I466" i="1"/>
  <c r="I478" i="1" s="1"/>
  <c r="H466" i="1"/>
  <c r="H478" i="1" s="1"/>
  <c r="I477" i="1"/>
  <c r="H477" i="1"/>
  <c r="I476" i="1"/>
  <c r="H476" i="1"/>
  <c r="I475" i="1"/>
  <c r="H475" i="1"/>
  <c r="I471" i="1"/>
  <c r="H471" i="1"/>
  <c r="I470" i="1"/>
  <c r="H470" i="1"/>
  <c r="I469" i="1"/>
  <c r="H469" i="1"/>
  <c r="G466" i="1"/>
  <c r="G478" i="1" s="1"/>
  <c r="G477" i="1"/>
  <c r="F477" i="1"/>
  <c r="E477" i="1"/>
  <c r="G476" i="1"/>
  <c r="F476" i="1"/>
  <c r="E476" i="1"/>
  <c r="G475" i="1"/>
  <c r="F475" i="1"/>
  <c r="G469" i="1"/>
  <c r="G470" i="1"/>
  <c r="G471" i="1"/>
  <c r="F470" i="1"/>
  <c r="F471" i="1"/>
  <c r="E470" i="1"/>
  <c r="E471" i="1"/>
  <c r="J130" i="1" l="1"/>
  <c r="H131" i="1"/>
  <c r="H167" i="1"/>
  <c r="J63" i="1"/>
  <c r="G145" i="1"/>
  <c r="I186" i="1"/>
  <c r="H186" i="1"/>
  <c r="G134" i="1"/>
  <c r="I66" i="1"/>
  <c r="F189" i="1"/>
  <c r="J186" i="1"/>
  <c r="C189" i="1"/>
  <c r="J189" i="1" s="1"/>
  <c r="C168" i="1"/>
  <c r="I167" i="1"/>
  <c r="I145" i="1"/>
  <c r="J129" i="1"/>
  <c r="J127" i="1"/>
  <c r="J126" i="1"/>
  <c r="E32" i="1"/>
  <c r="F168" i="1"/>
  <c r="J161" i="1" s="1"/>
  <c r="J466" i="1"/>
  <c r="E186" i="1"/>
  <c r="J66" i="1"/>
  <c r="J469" i="1"/>
  <c r="I131" i="1"/>
  <c r="J131" i="1" s="1"/>
  <c r="E145" i="1"/>
  <c r="H145" i="1"/>
  <c r="I152" i="1"/>
  <c r="E134" i="1"/>
  <c r="F145" i="1" s="1"/>
  <c r="F152" i="1"/>
  <c r="J134" i="1" l="1"/>
  <c r="D144" i="1"/>
  <c r="F144" i="1"/>
  <c r="D145" i="1"/>
  <c r="H189" i="1"/>
  <c r="H134" i="1"/>
</calcChain>
</file>

<file path=xl/sharedStrings.xml><?xml version="1.0" encoding="utf-8"?>
<sst xmlns="http://schemas.openxmlformats.org/spreadsheetml/2006/main" count="599" uniqueCount="428">
  <si>
    <t>Total</t>
  </si>
  <si>
    <t>Nombre d’heures hebdomadaires d’accueil du public</t>
  </si>
  <si>
    <t>Réalisation de documents d'information multimédia et internet</t>
  </si>
  <si>
    <t>Nombre de personnes accueillies (en groupe ou individuellement)</t>
  </si>
  <si>
    <t>h/année</t>
  </si>
  <si>
    <t>Estimation du temps de travail du personnel externe (vacataire, …)</t>
  </si>
  <si>
    <t>Jeux</t>
  </si>
  <si>
    <t>Autres</t>
  </si>
  <si>
    <t>Cédéroms</t>
  </si>
  <si>
    <t>Cd audio</t>
  </si>
  <si>
    <t>DVD</t>
  </si>
  <si>
    <t>Livres</t>
  </si>
  <si>
    <t>Périodiques</t>
  </si>
  <si>
    <t>Dossiers documentaires</t>
  </si>
  <si>
    <t>Supports multimédias</t>
  </si>
  <si>
    <t>Différence</t>
  </si>
  <si>
    <t>dont</t>
  </si>
  <si>
    <t>Multimédia</t>
  </si>
  <si>
    <t>Jeunesse</t>
  </si>
  <si>
    <t>Adultes</t>
  </si>
  <si>
    <t>%</t>
  </si>
  <si>
    <t>Abonnements nouveaux dans l'année</t>
  </si>
  <si>
    <t>Abonnements supprimés dans l'année</t>
  </si>
  <si>
    <t>Personnel rémunéré</t>
  </si>
  <si>
    <t>Nombre équivalents temps plein</t>
  </si>
  <si>
    <t>Personnel non qualifié (si possible)</t>
  </si>
  <si>
    <t>Nombre de personnes</t>
  </si>
  <si>
    <t>Nombre d'heures prestées par mois</t>
  </si>
  <si>
    <t>Accès handicapés moteur existant</t>
  </si>
  <si>
    <t>Nombre de postes informatiques réservés au personnel</t>
  </si>
  <si>
    <t>Nombre de places assises</t>
  </si>
  <si>
    <t>Publication de dépliants</t>
  </si>
  <si>
    <t>Publication d'affiches</t>
  </si>
  <si>
    <t>Publication de signets</t>
  </si>
  <si>
    <t>Communication avec la presse</t>
  </si>
  <si>
    <t>Types de partenaires</t>
  </si>
  <si>
    <t>Centre culturel</t>
  </si>
  <si>
    <t>Groupe d'alphabétisation</t>
  </si>
  <si>
    <t>Groupe d'éducation permanente</t>
  </si>
  <si>
    <t>Etablissement scolaire</t>
  </si>
  <si>
    <t>Taux d'accroissement</t>
  </si>
  <si>
    <t xml:space="preserve">Nombre total d'heures de formation </t>
  </si>
  <si>
    <t>Nombre de partenaires</t>
  </si>
  <si>
    <t>Cd livres</t>
  </si>
  <si>
    <t>Existence d'un personnel dédié à la gestion informatique</t>
  </si>
  <si>
    <t xml:space="preserve"> Fiction</t>
  </si>
  <si>
    <t>Nombre de fascicules à comptabiliser dans les collections</t>
  </si>
  <si>
    <t>Personnel autre</t>
  </si>
  <si>
    <t>Abonnements</t>
  </si>
  <si>
    <t>Dénomination de l'Opérateur direct :</t>
  </si>
  <si>
    <t xml:space="preserve">PUBLIC   </t>
  </si>
  <si>
    <t>- de 18 ans</t>
  </si>
  <si>
    <t>18 ans et +</t>
  </si>
  <si>
    <t>1. a)</t>
  </si>
  <si>
    <r>
      <t>P</t>
    </r>
    <r>
      <rPr>
        <sz val="14"/>
        <rFont val="Calibri"/>
        <family val="2"/>
      </rPr>
      <t>UBLIC INDIVIDUEL</t>
    </r>
  </si>
  <si>
    <t>1. b)</t>
  </si>
  <si>
    <r>
      <t>C</t>
    </r>
    <r>
      <rPr>
        <sz val="14"/>
        <rFont val="Calibri"/>
        <family val="2"/>
      </rPr>
      <t>OLLECTIVITES</t>
    </r>
  </si>
  <si>
    <t>2. a)</t>
  </si>
  <si>
    <t>heures</t>
  </si>
  <si>
    <t>2. b)</t>
  </si>
  <si>
    <t>- individuellement</t>
  </si>
  <si>
    <t>- collectivement</t>
  </si>
  <si>
    <t>2. c)</t>
  </si>
  <si>
    <t>dont nombre total d'animations récurrentes</t>
  </si>
  <si>
    <t>dont nombre total d'animations organisées en partenariat</t>
  </si>
  <si>
    <r>
      <t>P</t>
    </r>
    <r>
      <rPr>
        <sz val="14"/>
        <rFont val="Calibri"/>
        <family val="2"/>
      </rPr>
      <t>RÊT DIRECT</t>
    </r>
  </si>
  <si>
    <t>Nbre de documents prêtés par type d'usagers</t>
  </si>
  <si>
    <t>Docmtaires</t>
  </si>
  <si>
    <t>Collectivités</t>
  </si>
  <si>
    <t>chiffres réels</t>
  </si>
  <si>
    <t>pourcentages</t>
  </si>
  <si>
    <t>%ages selon catégories d'usagers</t>
  </si>
  <si>
    <t>%ages selon types de documents</t>
  </si>
  <si>
    <t>TOTAL</t>
  </si>
  <si>
    <t>Nbre docs</t>
  </si>
  <si>
    <t>3. a)</t>
  </si>
  <si>
    <r>
      <t>D</t>
    </r>
    <r>
      <rPr>
        <sz val="14"/>
        <rFont val="Calibri"/>
        <family val="2"/>
      </rPr>
      <t xml:space="preserve">OCUMENTS SUR TOUS </t>
    </r>
    <r>
      <rPr>
        <sz val="16"/>
        <rFont val="Calibri"/>
        <family val="2"/>
      </rPr>
      <t>S</t>
    </r>
    <r>
      <rPr>
        <sz val="14"/>
        <rFont val="Calibri"/>
        <family val="2"/>
      </rPr>
      <t>UPPORTS</t>
    </r>
  </si>
  <si>
    <t>Résultat</t>
  </si>
  <si>
    <t>acquisitions</t>
  </si>
  <si>
    <t>dons</t>
  </si>
  <si>
    <t>retraits</t>
  </si>
  <si>
    <t>au 1er janvier</t>
  </si>
  <si>
    <t>au 31 décembre</t>
  </si>
  <si>
    <t>Documentaires</t>
  </si>
  <si>
    <t>Bandes dessinées</t>
  </si>
  <si>
    <t>TOTAL Jeunesse + Adultes</t>
  </si>
  <si>
    <t>Nbre abonnemts</t>
  </si>
  <si>
    <t>Total de fascicules</t>
  </si>
  <si>
    <t>TOTAL J+A</t>
  </si>
  <si>
    <t>3. b)</t>
  </si>
  <si>
    <r>
      <t>F</t>
    </r>
    <r>
      <rPr>
        <sz val="14"/>
        <rFont val="Calibri"/>
        <family val="2"/>
      </rPr>
      <t>ONDS SPECIALISES</t>
    </r>
  </si>
  <si>
    <t>à qualification bibliothéconomique</t>
  </si>
  <si>
    <t>TOTAL personnel rémunéré</t>
  </si>
  <si>
    <r>
      <t>L</t>
    </r>
    <r>
      <rPr>
        <sz val="14"/>
        <rFont val="Calibri"/>
        <family val="2"/>
      </rPr>
      <t>OCAUX</t>
    </r>
  </si>
  <si>
    <r>
      <t>E</t>
    </r>
    <r>
      <rPr>
        <sz val="14"/>
        <rFont val="Calibri"/>
        <family val="2"/>
      </rPr>
      <t>QUIPEMENTS</t>
    </r>
  </si>
  <si>
    <r>
      <t>I</t>
    </r>
    <r>
      <rPr>
        <sz val="14"/>
        <rFont val="Calibri"/>
        <family val="2"/>
      </rPr>
      <t>NFRASTRUCTURE CIRCULANTE</t>
    </r>
  </si>
  <si>
    <t>Si oui :</t>
  </si>
  <si>
    <t>Nbre total</t>
  </si>
  <si>
    <t>Répart° nbre projets</t>
  </si>
  <si>
    <t xml:space="preserve">Estimation du temps de travail du personnel de l'opérateur consacré aux animations </t>
  </si>
  <si>
    <t xml:space="preserve">Présence au sein de l'opérateur d'un personnel rémunéré dédié exclusivement à l'activité d'animation </t>
  </si>
  <si>
    <t>La consultation d'internet est-elle gratuite pour l'usager ?</t>
  </si>
  <si>
    <t xml:space="preserve">Formation continue du personnel rémunéré </t>
  </si>
  <si>
    <t>Présence dans les locaux de l'opérateur de locaux accessibles à d'autres collectivités</t>
  </si>
  <si>
    <t>Nombre de titres de périodiques dépouillés par l'opérateur</t>
  </si>
  <si>
    <t>Fictions</t>
  </si>
  <si>
    <t>Existence d'une infrastructure circulante ?</t>
  </si>
  <si>
    <t>Signalisation existant dans la Commune</t>
  </si>
  <si>
    <t>diffusion interne à l'opérateur</t>
  </si>
  <si>
    <t>diffusion externe à l'opérateur</t>
  </si>
  <si>
    <t>communiqués de presse</t>
  </si>
  <si>
    <t>conférences de presse</t>
  </si>
  <si>
    <t>articles parus, passages TV, radio</t>
  </si>
  <si>
    <t xml:space="preserve">Nombre total d'animations </t>
  </si>
  <si>
    <t>Détailler</t>
  </si>
  <si>
    <t xml:space="preserve">Nombre d'habitants de la (des) commune(s) desservie(s) au 31 décembre de l'année </t>
  </si>
  <si>
    <t>écoulée</t>
  </si>
  <si>
    <t xml:space="preserve">Nombre de titres de périodiques dépouillés disponibles </t>
  </si>
  <si>
    <t>dans les collections</t>
  </si>
  <si>
    <t>Pers. de l'opérateur</t>
  </si>
  <si>
    <t>18 ans et plus</t>
  </si>
  <si>
    <t>1. c)</t>
  </si>
  <si>
    <t>12 - 17 ans</t>
  </si>
  <si>
    <t>Nombre :</t>
  </si>
  <si>
    <r>
      <t>P</t>
    </r>
    <r>
      <rPr>
        <sz val="14"/>
        <rFont val="Calibri"/>
        <family val="2"/>
      </rPr>
      <t>UBLIC INDIVIDUEL</t>
    </r>
    <r>
      <rPr>
        <sz val="16"/>
        <rFont val="Calibri"/>
        <family val="2"/>
      </rPr>
      <t xml:space="preserve"> et C</t>
    </r>
    <r>
      <rPr>
        <sz val="14"/>
        <rFont val="Calibri"/>
        <family val="2"/>
      </rPr>
      <t>OLLECTIVITES</t>
    </r>
  </si>
  <si>
    <t>Des "séjourneurs" utilisent-ils la bibliothèque à titre individuel ?</t>
  </si>
  <si>
    <t xml:space="preserve">Si oui, que font-ils à la bibliothèque ?  </t>
  </si>
  <si>
    <t>Cocher :</t>
  </si>
  <si>
    <t>étudier</t>
  </si>
  <si>
    <t>parler</t>
  </si>
  <si>
    <t>boire un café</t>
  </si>
  <si>
    <t>autre …</t>
  </si>
  <si>
    <t>Nombre de collectivités :</t>
  </si>
  <si>
    <t>emprunteuses à public recensé</t>
  </si>
  <si>
    <t>emprunteuses à public non recensé</t>
  </si>
  <si>
    <t>Total au 31 décembre de l'année évaluée</t>
  </si>
  <si>
    <t>emprunteuses nouvellement inscrites</t>
  </si>
  <si>
    <t>emprunteuses réinscrites</t>
  </si>
  <si>
    <t>collectivités</t>
  </si>
  <si>
    <t>Des collectivités "séjourneuses" utilisent-elles la bibliothèque ?</t>
  </si>
  <si>
    <t xml:space="preserve">Si oui, que font-elles à la bibliothèque ?  </t>
  </si>
  <si>
    <t>Taux d'usagers emprunteurs (individuels et induits par les collectivités) :</t>
  </si>
  <si>
    <t>Parmi les collectivités, nombre de classes</t>
  </si>
  <si>
    <t>emprunteuses :</t>
  </si>
  <si>
    <t>séjourneuses :</t>
  </si>
  <si>
    <t>Nombre d’heures hebdomadaires d’accueil consacrées exclusivement aux collectivités</t>
  </si>
  <si>
    <t>Nombre de personnes individuelles touchées par l'initiation internet</t>
  </si>
  <si>
    <t>Nombre de personnes individuelles touchées par l'initiation aux multimédias</t>
  </si>
  <si>
    <t xml:space="preserve">Nombre de sessions d'initiation à internet </t>
  </si>
  <si>
    <t>Nombre de sessions d'initiation aux multimédias</t>
  </si>
  <si>
    <t>dans locaux à disposition de l'opérateur</t>
  </si>
  <si>
    <t>ailleurs</t>
  </si>
  <si>
    <t>Estimation du temps total des animations</t>
  </si>
  <si>
    <t>L'opérateur réalise-t-il des emprunts à d'autres bibliothèques dans le cadre du PIB ?</t>
  </si>
  <si>
    <t>Bibliothèque centrale</t>
  </si>
  <si>
    <t>Samarcande</t>
  </si>
  <si>
    <t>autres opérateurs directs</t>
  </si>
  <si>
    <t>Bibliothèque "encyclopédique"</t>
  </si>
  <si>
    <t>Livres électroniques</t>
  </si>
  <si>
    <t>Périodiques en ligne</t>
  </si>
  <si>
    <t>Jeux vidéo</t>
  </si>
  <si>
    <t>Tablettes</t>
  </si>
  <si>
    <t>L'opérateur contribue-t-il à des sites internet et/ou blogs ?</t>
  </si>
  <si>
    <t>site de l'opérateur d'appui</t>
  </si>
  <si>
    <t>réseaux sociaux</t>
  </si>
  <si>
    <t>- temps de travail que cela représente (en heures par semaine)</t>
  </si>
  <si>
    <t>- du personnel se consacre-t-il exclusivement à ce travail ?</t>
  </si>
  <si>
    <t xml:space="preserve">- le(s)quel(s) ?  Cocher </t>
  </si>
  <si>
    <t>Documents non prêtables</t>
  </si>
  <si>
    <t>Titres de livres numériques (intégrés au catalogue)</t>
  </si>
  <si>
    <t>Titres livres numériques</t>
  </si>
  <si>
    <t>Nombre titres de périodiques numériques en ligne disponibles</t>
  </si>
  <si>
    <t>liseuses</t>
  </si>
  <si>
    <t>tablettes</t>
  </si>
  <si>
    <t>nombre (facultatif)</t>
  </si>
  <si>
    <t>Liseuses</t>
  </si>
  <si>
    <r>
      <t>S</t>
    </r>
    <r>
      <rPr>
        <sz val="14"/>
        <rFont val="Calibri"/>
        <family val="2"/>
      </rPr>
      <t xml:space="preserve">ERVICES INDIVIDUALISES </t>
    </r>
  </si>
  <si>
    <t>- apporte-t-il des documents au domicile de certains usagers ?</t>
  </si>
  <si>
    <t>L'opérateur :</t>
  </si>
  <si>
    <t>- organise-t-il un service "Ecrivain public"?</t>
  </si>
  <si>
    <t>- propose-t-il une guidance individuelle à la recherche d'emploi ?</t>
  </si>
  <si>
    <t>- donne-t-il accès à des services d'auto-formation?</t>
  </si>
  <si>
    <t>nbre pers touchées (facultatif)</t>
  </si>
  <si>
    <t>Précisions éventuelles si "autres services individualisés" :</t>
  </si>
  <si>
    <t>- propose-t-il d'autres services individualisés ?  Si oui, préciser ci-dessous.</t>
  </si>
  <si>
    <t>Abonnements "papier"</t>
  </si>
  <si>
    <t>Nombre de postes permettant l'accès à internet</t>
  </si>
  <si>
    <t>Nombre total d'heures de consultation par semaine (pour l'ensemble des postes de l'opérateur)</t>
  </si>
  <si>
    <t xml:space="preserve">Existence : </t>
  </si>
  <si>
    <t>- d'un site web de l'opérateur ?</t>
  </si>
  <si>
    <t>- d'un blog de l'opérateur ?</t>
  </si>
  <si>
    <t>- accéder en ligne au catalogue</t>
  </si>
  <si>
    <t>- réserver en ligne</t>
  </si>
  <si>
    <t>- échanger des courriels</t>
  </si>
  <si>
    <t>- participer à des forums de discussion</t>
  </si>
  <si>
    <t>précisions éventuelles :</t>
  </si>
  <si>
    <t>L'opérateur propose-t-il le Wifi aux usagers?</t>
  </si>
  <si>
    <t>Quel est le SIGB utilisé par l'opérateur ?</t>
  </si>
  <si>
    <t>dans quelle version ?</t>
  </si>
  <si>
    <t>Si oui, lequel ?</t>
  </si>
  <si>
    <t>Détailler les thèmes :</t>
  </si>
  <si>
    <t>Existence d'autres fonds spécialisés ?</t>
  </si>
  <si>
    <t>à qualification informatique</t>
  </si>
  <si>
    <t>- animateur expérimenté</t>
  </si>
  <si>
    <t>- sélectionné par un jury</t>
  </si>
  <si>
    <t>de demande de reconnaissance et plus particulièrement de son tableau "Infrastructure - Fonctions" ?</t>
  </si>
  <si>
    <t>Si oui, préciser :</t>
  </si>
  <si>
    <t>Nombre d'implantations qui composent l'opérateur :</t>
  </si>
  <si>
    <t>si oui, pour combien d'implantations ?</t>
  </si>
  <si>
    <t>Signalisation du bâtiment</t>
  </si>
  <si>
    <t>Parking aisé</t>
  </si>
  <si>
    <t xml:space="preserve">Nombre total de postes informatiques accessibles au public </t>
  </si>
  <si>
    <t>Si oui, en quoi consiste-t-elle (type d'infrastructure et services rendus) ?</t>
  </si>
  <si>
    <t>Rencontres régulières avec le(s) représentant(s) du (des) pouvoir(s) organisateur(s) ?</t>
  </si>
  <si>
    <t>Rencontres régulières avec l'O.A. et/ou la bibliothèque "encyclopédique" ? (préciser)</t>
  </si>
  <si>
    <t>Rencontres avec d'autres pouvoirs subsidiants ? (à préciser)</t>
  </si>
  <si>
    <t>Nombre de réunions du Conseil de développement de la Lecture durant l'année</t>
  </si>
  <si>
    <t>Si personnel "sélectionné par un jury", quelle est la formation / la qualification de ce personnel ?</t>
  </si>
  <si>
    <t>Nombre de postes permettant uniquement un accès OPAC</t>
  </si>
  <si>
    <t>Si réponse positive pour les "outils de lecture numérique" et/ou "autres multimédias", merci de préciser lesquels :</t>
  </si>
  <si>
    <t>- consulter son "compte usager"</t>
  </si>
  <si>
    <t>- disséminer une notice bibliographique vers les réseaux sociaux</t>
  </si>
  <si>
    <t>Utilisat° d'un OPAC de nvelle génération au-dessus du SIGB ?</t>
  </si>
  <si>
    <t>Si oui, lesquelles ?</t>
  </si>
  <si>
    <t>Accès via le portail à d'autres ressources que le catalogue ?</t>
  </si>
  <si>
    <r>
      <t>R</t>
    </r>
    <r>
      <rPr>
        <sz val="14"/>
        <rFont val="Calibri"/>
        <family val="2"/>
      </rPr>
      <t xml:space="preserve">ELATIONS AVEC LES </t>
    </r>
    <r>
      <rPr>
        <sz val="16"/>
        <rFont val="Calibri"/>
        <family val="2"/>
      </rPr>
      <t>P</t>
    </r>
    <r>
      <rPr>
        <sz val="14"/>
        <rFont val="Calibri"/>
        <family val="2"/>
      </rPr>
      <t xml:space="preserve">OUVOIRS ET </t>
    </r>
    <r>
      <rPr>
        <sz val="16"/>
        <rFont val="Calibri"/>
        <family val="2"/>
      </rPr>
      <t>O</t>
    </r>
    <r>
      <rPr>
        <sz val="14"/>
        <rFont val="Calibri"/>
        <family val="2"/>
      </rPr>
      <t>PERATEURS D'</t>
    </r>
    <r>
      <rPr>
        <sz val="16"/>
        <rFont val="Calibri"/>
        <family val="2"/>
      </rPr>
      <t>A</t>
    </r>
    <r>
      <rPr>
        <sz val="14"/>
        <rFont val="Calibri"/>
        <family val="2"/>
      </rPr>
      <t>PPUI</t>
    </r>
  </si>
  <si>
    <r>
      <t>C</t>
    </r>
    <r>
      <rPr>
        <sz val="14"/>
        <rFont val="Calibri"/>
        <family val="2"/>
      </rPr>
      <t xml:space="preserve">ONSEIL DE </t>
    </r>
    <r>
      <rPr>
        <sz val="16"/>
        <rFont val="Calibri"/>
        <family val="2"/>
      </rPr>
      <t>D</t>
    </r>
    <r>
      <rPr>
        <sz val="14"/>
        <rFont val="Calibri"/>
        <family val="2"/>
      </rPr>
      <t xml:space="preserve">EVELOPPEMENT DE LA </t>
    </r>
    <r>
      <rPr>
        <sz val="16"/>
        <rFont val="Calibri"/>
        <family val="2"/>
      </rPr>
      <t>L</t>
    </r>
    <r>
      <rPr>
        <sz val="14"/>
        <rFont val="Calibri"/>
        <family val="2"/>
      </rPr>
      <t>ECTURE</t>
    </r>
  </si>
  <si>
    <t>Durant l'année évaluée</t>
  </si>
  <si>
    <t>0 - 2 ans</t>
  </si>
  <si>
    <t>3 - 11 ans</t>
  </si>
  <si>
    <t>25 - 49 ans</t>
  </si>
  <si>
    <t>50 - 64 ans</t>
  </si>
  <si>
    <t>65 - 79 ans</t>
  </si>
  <si>
    <t>80 ans et +</t>
  </si>
  <si>
    <t>femmes</t>
  </si>
  <si>
    <t>hommes</t>
  </si>
  <si>
    <t>dont hors territoire référence</t>
  </si>
  <si>
    <t>taux emprunteurs individuels</t>
  </si>
  <si>
    <t>18 - 24 ans</t>
  </si>
  <si>
    <t>usagers emprunteurs</t>
  </si>
  <si>
    <t>nouveaux usagers emprunteurs</t>
  </si>
  <si>
    <t>usagers emprunteurs réinscrits</t>
  </si>
  <si>
    <t>Parmi les nouveaux usagers emprunteurs, quelle est l'origine de leur première visite ?</t>
  </si>
  <si>
    <t>- ont accompagné un usager de la bibliothèque</t>
  </si>
  <si>
    <t>- sont venus à l'occasion d'une animation / exposition / …</t>
  </si>
  <si>
    <t>- sont venus via une collectivité</t>
  </si>
  <si>
    <t>- ont vu une publicité de la bibliothèque (folder, affiche, presse, …)</t>
  </si>
  <si>
    <t>Centre de jeunes</t>
  </si>
  <si>
    <t>Groupe d'insertion socio-professionnelle</t>
  </si>
  <si>
    <t>Maison de repos, club seniors, …</t>
  </si>
  <si>
    <t>Si des établissements scolaires font partie de vos partenaires, distinguer :</t>
  </si>
  <si>
    <t>Ecoles maternelles</t>
  </si>
  <si>
    <t>Ecoles primaires</t>
  </si>
  <si>
    <t>Ecoles secondaires</t>
  </si>
  <si>
    <t>Enseignement supérieur</t>
  </si>
  <si>
    <t>Enseignement général</t>
  </si>
  <si>
    <t>Enseignement technique</t>
  </si>
  <si>
    <t>Enseignement professionnel</t>
  </si>
  <si>
    <t>Enseignement spécialisé</t>
  </si>
  <si>
    <t>Accès financier :</t>
  </si>
  <si>
    <t>- l'inscription à la bibliothèque est-elle payante ?</t>
  </si>
  <si>
    <t>- l'emprunt d'un document est-il payant ?</t>
  </si>
  <si>
    <t>Accueil de stagiaires</t>
  </si>
  <si>
    <t>L'opérateur a-t-il accueilli des stagiaires ?</t>
  </si>
  <si>
    <t xml:space="preserve">Si oui, </t>
  </si>
  <si>
    <t>combien durant l'année ?</t>
  </si>
  <si>
    <t>combien d'heures au total ?</t>
  </si>
  <si>
    <t>d'où proviennent-ils ?</t>
  </si>
  <si>
    <t>- un retard dans le retour du document ?</t>
  </si>
  <si>
    <t>- faut-il payer spécifiquement pour :</t>
  </si>
  <si>
    <t>- le droit à rémunération des auteurs pour le prêt ?</t>
  </si>
  <si>
    <t>Nbre ddes suivies</t>
  </si>
  <si>
    <t>Nbre ddes non suivies</t>
  </si>
  <si>
    <t>Navette</t>
  </si>
  <si>
    <t>Poste</t>
  </si>
  <si>
    <t>Si un autre moyen d'acheminement est utilisé, lequel ?</t>
  </si>
  <si>
    <t>Si un autre circuit d'acheminement est utilisé, lequel ?</t>
  </si>
  <si>
    <t xml:space="preserve">Le PIB est-il payant pour l'usager lorsque le document vient d'une autre province ? </t>
  </si>
  <si>
    <t>Documents envoyés à l'intérieur de la province / région Bruxelles-capitale</t>
  </si>
  <si>
    <t>Documents retournés vers bibliothèque hors province / région en direct</t>
  </si>
  <si>
    <t>Documents envoyés vers bibliothèque hors province / région via la Centrale</t>
  </si>
  <si>
    <t>Documents retournés vers bibliothèque à l'intérieur de la province / région</t>
  </si>
  <si>
    <t>Documents retournés vers bibliothèque hors province / région via la Centrale</t>
  </si>
  <si>
    <t>Par quel canal les documents sont-ils envoyés et en quelles quantités ?</t>
  </si>
  <si>
    <t>Cout / doc</t>
  </si>
  <si>
    <t>Partie 1</t>
  </si>
  <si>
    <t>la POPULATION et les ACTEURS ASSOCIATIFS et INSTITUTIONNELS</t>
  </si>
  <si>
    <t>PARTENAIRES</t>
  </si>
  <si>
    <t>Partie 2</t>
  </si>
  <si>
    <t>les RESSOURCES MISES à DISPOSITION de la POPULATION</t>
  </si>
  <si>
    <t>RESSOURCES DOCUMENTAIRES</t>
  </si>
  <si>
    <t>RESSOURCES INTERNET</t>
  </si>
  <si>
    <t>RESSOURCES SPECIALISEES</t>
  </si>
  <si>
    <t>Partie 3</t>
  </si>
  <si>
    <t>le PRÊT</t>
  </si>
  <si>
    <t>Partie 4</t>
  </si>
  <si>
    <t>les MOYENS</t>
  </si>
  <si>
    <t>le PERSONNEL</t>
  </si>
  <si>
    <r>
      <t>P</t>
    </r>
    <r>
      <rPr>
        <sz val="14"/>
        <rFont val="Calibri"/>
        <family val="2"/>
      </rPr>
      <t>ERSONNEL REMUNERE</t>
    </r>
  </si>
  <si>
    <r>
      <t>P</t>
    </r>
    <r>
      <rPr>
        <sz val="14"/>
        <rFont val="Calibri"/>
        <family val="2"/>
      </rPr>
      <t>ERSONNEL NON REMUNERE</t>
    </r>
  </si>
  <si>
    <t>Volontaires</t>
  </si>
  <si>
    <t>les INFRASTRUCTURES</t>
  </si>
  <si>
    <t>Partie 5</t>
  </si>
  <si>
    <t>les RELATIONS</t>
  </si>
  <si>
    <t>la COMMUNICATION hors Internet</t>
  </si>
  <si>
    <t>Utilisation d'un système informatique pour gérer l'EPN ?</t>
  </si>
  <si>
    <t>- la prolongation de l'emprunt ?</t>
  </si>
  <si>
    <t>Si oui, préciser les montants :</t>
  </si>
  <si>
    <t>Ce payement permet-il l'accès à d'autres opérateurs via un réseau plus large ?</t>
  </si>
  <si>
    <r>
      <t>A</t>
    </r>
    <r>
      <rPr>
        <sz val="14"/>
        <rFont val="Calibri"/>
        <family val="2"/>
      </rPr>
      <t>NIMATIONS</t>
    </r>
  </si>
  <si>
    <t>Si vous souhaitez donner quelques précisions :</t>
  </si>
  <si>
    <t>- la sensibilisation</t>
  </si>
  <si>
    <t>les PRATIQUES de MEDIATION</t>
  </si>
  <si>
    <t>l'ACCUEIL</t>
  </si>
  <si>
    <r>
      <t>A</t>
    </r>
    <r>
      <rPr>
        <sz val="14"/>
        <rFont val="Calibri"/>
        <family val="2"/>
      </rPr>
      <t xml:space="preserve">CCES </t>
    </r>
    <r>
      <rPr>
        <sz val="16"/>
        <rFont val="Calibri"/>
        <family val="2"/>
      </rPr>
      <t>P</t>
    </r>
    <r>
      <rPr>
        <sz val="14"/>
        <rFont val="Calibri"/>
        <family val="2"/>
      </rPr>
      <t>HYSIQUE</t>
    </r>
  </si>
  <si>
    <r>
      <t>M</t>
    </r>
    <r>
      <rPr>
        <sz val="14"/>
        <rFont val="Calibri"/>
        <family val="2"/>
      </rPr>
      <t>ODALITES</t>
    </r>
  </si>
  <si>
    <t>les ACTIVITES et/ou SERVICES</t>
  </si>
  <si>
    <r>
      <t>F</t>
    </r>
    <r>
      <rPr>
        <sz val="14"/>
        <rFont val="Calibri"/>
        <family val="2"/>
      </rPr>
      <t xml:space="preserve">ORMATIONS ET  </t>
    </r>
    <r>
      <rPr>
        <sz val="16"/>
        <rFont val="Calibri"/>
        <family val="2"/>
      </rPr>
      <t>I</t>
    </r>
    <r>
      <rPr>
        <sz val="14"/>
        <rFont val="Calibri"/>
        <family val="2"/>
      </rPr>
      <t>NITIATIONS</t>
    </r>
  </si>
  <si>
    <t>Fonctionnement de la bibliothèque</t>
  </si>
  <si>
    <t>Initiez-vous / formez-vous les usagers :</t>
  </si>
  <si>
    <t>- au fonctionnement de la bibliothèque :</t>
  </si>
  <si>
    <t>- à la recherche documentaire :</t>
  </si>
  <si>
    <t>Informatique et multimédias</t>
  </si>
  <si>
    <t>- à la navigation sur internet ?</t>
  </si>
  <si>
    <t>- aux outils de lecture numérique ?</t>
  </si>
  <si>
    <t>- à d'autres multimédias ?</t>
  </si>
  <si>
    <t>Capacités langagières</t>
  </si>
  <si>
    <t>- de leurs capacités de lecture ?</t>
  </si>
  <si>
    <r>
      <t>S</t>
    </r>
    <r>
      <rPr>
        <sz val="14"/>
        <rFont val="Calibri"/>
        <family val="2"/>
      </rPr>
      <t>ERVICES BASES SUR L'</t>
    </r>
    <r>
      <rPr>
        <sz val="16"/>
        <rFont val="Calibri"/>
        <family val="2"/>
      </rPr>
      <t>E</t>
    </r>
    <r>
      <rPr>
        <sz val="14"/>
        <rFont val="Calibri"/>
        <family val="2"/>
      </rPr>
      <t>XPERIENCE-</t>
    </r>
    <r>
      <rPr>
        <sz val="16"/>
        <rFont val="Calibri"/>
        <family val="2"/>
      </rPr>
      <t>M</t>
    </r>
    <r>
      <rPr>
        <sz val="14"/>
        <rFont val="Calibri"/>
        <family val="2"/>
      </rPr>
      <t xml:space="preserve">ETIER DU </t>
    </r>
    <r>
      <rPr>
        <sz val="16"/>
        <rFont val="Calibri"/>
        <family val="2"/>
      </rPr>
      <t>B</t>
    </r>
    <r>
      <rPr>
        <sz val="14"/>
        <rFont val="Calibri"/>
        <family val="2"/>
      </rPr>
      <t>IBLIOTHECAIRE</t>
    </r>
  </si>
  <si>
    <t>Participation à d'autres actions</t>
  </si>
  <si>
    <t>- par la présence d'un "stand de la bibliothèque"</t>
  </si>
  <si>
    <t>- par la mise à disposition d'ouvrages</t>
  </si>
  <si>
    <t xml:space="preserve">- par l'intervention du personnel de la bibliothèque </t>
  </si>
  <si>
    <t>L'opérateur est-il représenté lors d'actions menées par d'autres opérateurs ?</t>
  </si>
  <si>
    <t>en chiffres</t>
  </si>
  <si>
    <t>- l'information</t>
  </si>
  <si>
    <t>- à favoriser l'expression</t>
  </si>
  <si>
    <t>- à favoriser la création</t>
  </si>
  <si>
    <t>- à favoriser la communication</t>
  </si>
  <si>
    <t>- à favoriser l'échange, la mise en relation</t>
  </si>
  <si>
    <t>- à favoriser la participation des publics</t>
  </si>
  <si>
    <t xml:space="preserve">- à favoriser l'émancipation </t>
  </si>
  <si>
    <t>- à favoriser l'accès au savoir et à la culture</t>
  </si>
  <si>
    <t>Typologie</t>
  </si>
  <si>
    <t>L'opérateur organise-t-il des animations visant spécifiquement :</t>
  </si>
  <si>
    <t>- le développement de l'esprit critique</t>
  </si>
  <si>
    <t>- la détente, le plaisir</t>
  </si>
  <si>
    <t>Un (des) événement(s) plus spécifique(s) a-t-il (ont-ils) été organisé(s) durant l'année évaluée ?</t>
  </si>
  <si>
    <t>Si oui, merci d'expliquer :</t>
  </si>
  <si>
    <t>2. d)</t>
  </si>
  <si>
    <t>2. e)</t>
  </si>
  <si>
    <r>
      <t>A</t>
    </r>
    <r>
      <rPr>
        <sz val="14"/>
        <rFont val="Calibri"/>
        <family val="2"/>
      </rPr>
      <t xml:space="preserve">UTRES </t>
    </r>
    <r>
      <rPr>
        <sz val="16"/>
        <rFont val="Calibri"/>
        <family val="2"/>
      </rPr>
      <t>S</t>
    </r>
    <r>
      <rPr>
        <sz val="14"/>
        <rFont val="Calibri"/>
        <family val="2"/>
      </rPr>
      <t xml:space="preserve">ERVICES </t>
    </r>
  </si>
  <si>
    <t>si oui (facultatif) :</t>
  </si>
  <si>
    <t xml:space="preserve">heures y consacrées </t>
  </si>
  <si>
    <t>Initiez-vous / formez-vous les usagers en vue de favoriser le développement :</t>
  </si>
  <si>
    <t>si oui, nbre</t>
  </si>
  <si>
    <t>Nombre de projets d'animations communs avec des partenaires</t>
  </si>
  <si>
    <t>- le développement des capacités langagières</t>
  </si>
  <si>
    <t>- l'acquisition de connaissances</t>
  </si>
  <si>
    <t>- la lutte contre l'illettrisme</t>
  </si>
  <si>
    <t>- la production</t>
  </si>
  <si>
    <t xml:space="preserve">- autre(s) </t>
  </si>
  <si>
    <t>- autre(s)</t>
  </si>
  <si>
    <t>si autre(s), préciser :</t>
  </si>
  <si>
    <t>autre(s) …</t>
  </si>
  <si>
    <t>usagers induits</t>
  </si>
  <si>
    <t>Commune / CPAS</t>
  </si>
  <si>
    <t>Ecole de devoirs</t>
  </si>
  <si>
    <t>Crèche, accueillante d'enfants, ONE, …</t>
  </si>
  <si>
    <t>Autre(s)</t>
  </si>
  <si>
    <t xml:space="preserve">Si "Autre(s)", préciser : </t>
  </si>
  <si>
    <t>Existence de fonds spécialisés développés dans le cadre du plan quinquennal de développement ?</t>
  </si>
  <si>
    <t>- d'une (de) page(s) de l'opérateur sur le site web de la collectivité locale ?</t>
  </si>
  <si>
    <t>- d'une (de) page(s) de l'opérateur sur un ou plusieurs réseau(x) social/aux ?</t>
  </si>
  <si>
    <t>si oui, lien(s) :</t>
  </si>
  <si>
    <t>- prolonger ses emprunts en ligne</t>
  </si>
  <si>
    <t>- poster en ligne des contributions sur les livres</t>
  </si>
  <si>
    <t>Si oui, expliquer :</t>
  </si>
  <si>
    <t>- autre(s) ?</t>
  </si>
  <si>
    <t>Modalités de prêt :</t>
  </si>
  <si>
    <t>Si oui, y a-t-il eu des emprunts "extra-provinciaux" ?  Combien ?</t>
  </si>
  <si>
    <t>Si oui, y a-t-il eu des prêts "extra-provinciaux" ?  Combien ?</t>
  </si>
  <si>
    <t>autre qualification :</t>
  </si>
  <si>
    <t xml:space="preserve">Des modifications importantes ont-elles été apportées aux locaux de l'opérateur depuis la rédaction du dossier  </t>
  </si>
  <si>
    <t>consulter des documents papier</t>
  </si>
  <si>
    <t>consulter internet</t>
  </si>
  <si>
    <t>participer à une (des) animation(s)</t>
  </si>
  <si>
    <t>chiffres réels - nombre de volumes</t>
  </si>
  <si>
    <t>- de leurs capacités d'expression orale ?</t>
  </si>
  <si>
    <t>- de leurs capacités de production d'écrits ?</t>
  </si>
  <si>
    <t>- de leurs capacités de compréhension à l'audition</t>
  </si>
  <si>
    <t>Autres formations</t>
  </si>
  <si>
    <t>Si vous organisez d'autres types d'initiations et/ou formations, merci de préciser :</t>
  </si>
  <si>
    <t>- par l'élaboration de bibliographies</t>
  </si>
  <si>
    <t>Présence de bornes de prêt RFID ?</t>
  </si>
  <si>
    <t>Autres ?</t>
  </si>
  <si>
    <t>Si oui, merci de préciser :</t>
  </si>
  <si>
    <t>heures y consacrées par an</t>
  </si>
  <si>
    <t>Documents envoyés vers bibliothèque hors province / région en direct</t>
  </si>
  <si>
    <t>abonnements au 1er janvier</t>
  </si>
  <si>
    <t>individuels</t>
  </si>
  <si>
    <t>titres via bouquet(s)</t>
  </si>
  <si>
    <t>Numériques</t>
  </si>
  <si>
    <t>abonnements au 31 décembre</t>
  </si>
  <si>
    <t>- individuels</t>
  </si>
  <si>
    <t>- via bouquet(s)</t>
  </si>
  <si>
    <t>TOTAL général</t>
  </si>
  <si>
    <t>Autre opérateur du réseau public de la lecture</t>
  </si>
  <si>
    <t>Centre pour demandeurs d'asile</t>
  </si>
  <si>
    <t>D'une manière générale, tenant compte de tout ce qui précède, est-il possible pour l' (les) usager(s) de :</t>
  </si>
  <si>
    <t>proposés par l'opérateur :</t>
  </si>
  <si>
    <t xml:space="preserve">- autre lié au fonctionnement des outils </t>
  </si>
  <si>
    <t>parmi ceux-ci, nombre de ceux qui sont en lien avec le plan quinquennal de développement</t>
  </si>
  <si>
    <r>
      <t>P</t>
    </r>
    <r>
      <rPr>
        <sz val="14"/>
        <rFont val="Calibri"/>
        <family val="2"/>
      </rPr>
      <t>RÊT INTERBIBLIOTHEQUES (PIB)</t>
    </r>
  </si>
  <si>
    <t>L'opérateur réalise-t-il des prêts à d'autres bibliothèques dans le cadre du PIB ?</t>
  </si>
  <si>
    <t xml:space="preserve">Par quel canal les demandes de PIB arrivent-elles chez l'opérateur ?  </t>
  </si>
  <si>
    <t xml:space="preserve">Le PIB est-il payant pour l'usager lorsque le document vient de votre province ? </t>
  </si>
  <si>
    <t>les RELATIONS et la COMMUNICATION</t>
  </si>
  <si>
    <t>Accroissement</t>
  </si>
  <si>
    <t>Autre opérateur</t>
  </si>
  <si>
    <t>Bibliothèque</t>
  </si>
  <si>
    <t>Si oui, initiative de :</t>
  </si>
  <si>
    <t>sur place ?</t>
  </si>
  <si>
    <t>hors bibliothèque ?</t>
  </si>
  <si>
    <t>Territoire desservi par l'opérateur direct :</t>
  </si>
  <si>
    <t>RAPPORT D'ACTIVITES ANNUEL - OPERATEUR DIRECT BIBLIOTHEQUE LOCALE - Analyse statistique</t>
  </si>
  <si>
    <t>Nombre de personnes qui ont passé la porte de la (des) bibliothèque(s) durant la 3e semaine de novembre :</t>
  </si>
  <si>
    <t>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</si>
</sst>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%"/>
    <numFmt numFmtId="166" formatCode="#,##0.00\ &quot;€&quot;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u/>
      <sz val="12"/>
      <name val="Calibri"/>
      <family val="2"/>
    </font>
    <font>
      <sz val="14"/>
      <name val="Calibri"/>
      <family val="2"/>
    </font>
    <font>
      <u/>
      <sz val="16"/>
      <name val="Calibri"/>
      <family val="2"/>
    </font>
    <font>
      <b/>
      <sz val="12"/>
      <name val="Verdana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b/>
      <sz val="22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2"/>
      <color indexed="10"/>
      <name val="Calibri"/>
      <family val="2"/>
    </font>
    <font>
      <sz val="12"/>
      <color indexed="48"/>
      <name val="Calibri"/>
      <family val="2"/>
    </font>
    <font>
      <sz val="10"/>
      <color indexed="48"/>
      <name val="Arial"/>
      <family val="2"/>
    </font>
    <font>
      <b/>
      <u/>
      <sz val="16"/>
      <name val="Calibri"/>
      <family val="2"/>
    </font>
    <font>
      <u/>
      <sz val="8"/>
      <name val="Calibri"/>
      <family val="2"/>
    </font>
    <font>
      <sz val="11"/>
      <name val="Calibri"/>
      <family val="2"/>
    </font>
    <font>
      <b/>
      <sz val="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0">
    <xf numFmtId="0" fontId="0" fillId="0" borderId="0" xfId="0"/>
    <xf numFmtId="0" fontId="9" fillId="0" borderId="0" xfId="0" applyFont="1"/>
    <xf numFmtId="0" fontId="7" fillId="2" borderId="6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Continuous" vertical="center"/>
    </xf>
    <xf numFmtId="0" fontId="10" fillId="2" borderId="1" xfId="0" applyFont="1" applyFill="1" applyBorder="1" applyAlignment="1" applyProtection="1">
      <alignment horizontal="centerContinuous"/>
    </xf>
    <xf numFmtId="0" fontId="11" fillId="2" borderId="1" xfId="0" applyFont="1" applyFill="1" applyBorder="1" applyAlignment="1" applyProtection="1">
      <alignment horizontal="centerContinuous"/>
    </xf>
    <xf numFmtId="0" fontId="4" fillId="0" borderId="7" xfId="0" quotePrefix="1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Continuous"/>
    </xf>
    <xf numFmtId="0" fontId="10" fillId="0" borderId="6" xfId="0" applyFont="1" applyBorder="1" applyAlignment="1" applyProtection="1">
      <alignment horizontal="left" indent="2"/>
    </xf>
    <xf numFmtId="0" fontId="4" fillId="0" borderId="5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6" xfId="0" applyNumberFormat="1" applyFont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</xf>
    <xf numFmtId="9" fontId="4" fillId="0" borderId="6" xfId="1" applyNumberFormat="1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3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indent="2"/>
    </xf>
    <xf numFmtId="0" fontId="4" fillId="0" borderId="1" xfId="0" applyFont="1" applyFill="1" applyBorder="1" applyAlignment="1" applyProtection="1">
      <alignment horizontal="centerContinuous"/>
    </xf>
    <xf numFmtId="0" fontId="27" fillId="0" borderId="14" xfId="0" applyFont="1" applyFill="1" applyBorder="1" applyProtection="1"/>
    <xf numFmtId="0" fontId="28" fillId="0" borderId="15" xfId="0" applyFont="1" applyFill="1" applyBorder="1" applyProtection="1"/>
    <xf numFmtId="0" fontId="28" fillId="0" borderId="16" xfId="0" applyFont="1" applyBorder="1" applyProtection="1"/>
    <xf numFmtId="0" fontId="28" fillId="0" borderId="17" xfId="0" applyFont="1" applyFill="1" applyBorder="1" applyAlignment="1" applyProtection="1">
      <alignment horizontal="centerContinuous"/>
    </xf>
    <xf numFmtId="0" fontId="28" fillId="0" borderId="18" xfId="0" applyFont="1" applyBorder="1" applyAlignment="1" applyProtection="1">
      <alignment horizontal="centerContinuous"/>
    </xf>
    <xf numFmtId="0" fontId="27" fillId="0" borderId="19" xfId="0" applyFont="1" applyFill="1" applyBorder="1" applyAlignment="1" applyProtection="1">
      <alignment horizontal="centerContinuous" vertical="top"/>
    </xf>
    <xf numFmtId="0" fontId="22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wrapText="1"/>
    </xf>
    <xf numFmtId="0" fontId="10" fillId="0" borderId="23" xfId="0" applyFont="1" applyBorder="1"/>
    <xf numFmtId="0" fontId="4" fillId="0" borderId="23" xfId="0" applyFont="1" applyBorder="1"/>
    <xf numFmtId="0" fontId="4" fillId="0" borderId="22" xfId="0" applyFont="1" applyBorder="1"/>
    <xf numFmtId="0" fontId="4" fillId="0" borderId="25" xfId="0" applyFont="1" applyBorder="1"/>
    <xf numFmtId="0" fontId="20" fillId="0" borderId="23" xfId="0" applyFont="1" applyBorder="1" applyAlignment="1">
      <alignment wrapText="1"/>
    </xf>
    <xf numFmtId="0" fontId="4" fillId="0" borderId="23" xfId="0" applyFont="1" applyFill="1" applyBorder="1"/>
    <xf numFmtId="0" fontId="4" fillId="0" borderId="27" xfId="0" applyFont="1" applyBorder="1"/>
    <xf numFmtId="0" fontId="5" fillId="0" borderId="27" xfId="0" applyFont="1" applyFill="1" applyBorder="1"/>
    <xf numFmtId="0" fontId="4" fillId="0" borderId="29" xfId="0" applyFont="1" applyBorder="1"/>
    <xf numFmtId="0" fontId="4" fillId="0" borderId="24" xfId="0" applyFont="1" applyBorder="1"/>
    <xf numFmtId="0" fontId="6" fillId="0" borderId="29" xfId="0" applyFont="1" applyBorder="1"/>
    <xf numFmtId="0" fontId="4" fillId="0" borderId="29" xfId="0" applyFont="1" applyFill="1" applyBorder="1"/>
    <xf numFmtId="0" fontId="5" fillId="0" borderId="29" xfId="0" applyFont="1" applyBorder="1"/>
    <xf numFmtId="0" fontId="9" fillId="0" borderId="24" xfId="0" applyFont="1" applyBorder="1"/>
    <xf numFmtId="0" fontId="9" fillId="0" borderId="23" xfId="0" applyFont="1" applyBorder="1"/>
    <xf numFmtId="0" fontId="23" fillId="0" borderId="23" xfId="0" applyFont="1" applyBorder="1"/>
    <xf numFmtId="0" fontId="8" fillId="0" borderId="24" xfId="0" applyFont="1" applyBorder="1"/>
    <xf numFmtId="0" fontId="10" fillId="0" borderId="24" xfId="0" applyFont="1" applyBorder="1"/>
    <xf numFmtId="0" fontId="4" fillId="0" borderId="24" xfId="0" applyFont="1" applyFill="1" applyBorder="1" applyProtection="1"/>
    <xf numFmtId="0" fontId="4" fillId="0" borderId="23" xfId="0" applyFont="1" applyFill="1" applyBorder="1" applyProtection="1"/>
    <xf numFmtId="0" fontId="4" fillId="0" borderId="24" xfId="0" applyFont="1" applyFill="1" applyBorder="1"/>
    <xf numFmtId="0" fontId="13" fillId="0" borderId="24" xfId="0" applyFont="1" applyFill="1" applyBorder="1" applyAlignment="1">
      <alignment vertical="top"/>
    </xf>
    <xf numFmtId="0" fontId="13" fillId="0" borderId="23" xfId="0" applyFont="1" applyFill="1" applyBorder="1" applyAlignment="1">
      <alignment vertical="top"/>
    </xf>
    <xf numFmtId="0" fontId="4" fillId="0" borderId="24" xfId="0" applyFont="1" applyFill="1" applyBorder="1" applyAlignment="1"/>
    <xf numFmtId="0" fontId="4" fillId="0" borderId="23" xfId="0" applyFont="1" applyFill="1" applyBorder="1" applyAlignment="1"/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0" fillId="0" borderId="24" xfId="0" applyFont="1" applyFill="1" applyBorder="1"/>
    <xf numFmtId="0" fontId="10" fillId="0" borderId="23" xfId="0" applyFont="1" applyFill="1" applyBorder="1"/>
    <xf numFmtId="0" fontId="9" fillId="0" borderId="23" xfId="0" applyFont="1" applyFill="1" applyBorder="1"/>
    <xf numFmtId="0" fontId="9" fillId="0" borderId="38" xfId="0" applyFont="1" applyBorder="1"/>
    <xf numFmtId="0" fontId="9" fillId="0" borderId="25" xfId="0" applyFont="1" applyBorder="1"/>
    <xf numFmtId="0" fontId="18" fillId="0" borderId="23" xfId="0" applyFont="1" applyBorder="1" applyAlignment="1">
      <alignment wrapText="1"/>
    </xf>
    <xf numFmtId="0" fontId="19" fillId="0" borderId="23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9" fillId="0" borderId="25" xfId="0" applyFont="1" applyFill="1" applyBorder="1" applyProtection="1"/>
    <xf numFmtId="0" fontId="9" fillId="0" borderId="22" xfId="0" applyFont="1" applyFill="1" applyBorder="1" applyProtection="1"/>
    <xf numFmtId="0" fontId="9" fillId="0" borderId="22" xfId="0" applyFont="1" applyBorder="1" applyProtection="1"/>
    <xf numFmtId="0" fontId="8" fillId="0" borderId="23" xfId="0" applyFont="1" applyBorder="1"/>
    <xf numFmtId="0" fontId="9" fillId="0" borderId="29" xfId="0" applyFont="1" applyFill="1" applyBorder="1" applyProtection="1"/>
    <xf numFmtId="0" fontId="9" fillId="0" borderId="29" xfId="0" applyFont="1" applyBorder="1" applyProtection="1"/>
    <xf numFmtId="0" fontId="4" fillId="0" borderId="29" xfId="0" applyFont="1" applyBorder="1" applyProtection="1"/>
    <xf numFmtId="0" fontId="4" fillId="0" borderId="25" xfId="0" applyFont="1" applyBorder="1" applyProtection="1"/>
    <xf numFmtId="0" fontId="4" fillId="0" borderId="22" xfId="0" applyFont="1" applyBorder="1" applyProtection="1"/>
    <xf numFmtId="0" fontId="4" fillId="0" borderId="25" xfId="0" applyFont="1" applyFill="1" applyBorder="1" applyProtection="1"/>
    <xf numFmtId="0" fontId="4" fillId="0" borderId="22" xfId="0" applyFont="1" applyFill="1" applyBorder="1" applyProtection="1"/>
    <xf numFmtId="0" fontId="4" fillId="0" borderId="40" xfId="0" applyFont="1" applyFill="1" applyBorder="1" applyProtection="1"/>
    <xf numFmtId="0" fontId="4" fillId="0" borderId="30" xfId="0" applyFont="1" applyFill="1" applyBorder="1" applyProtection="1"/>
    <xf numFmtId="0" fontId="4" fillId="0" borderId="23" xfId="0" quotePrefix="1" applyFont="1" applyFill="1" applyBorder="1" applyProtection="1"/>
    <xf numFmtId="0" fontId="4" fillId="0" borderId="29" xfId="0" applyFont="1" applyFill="1" applyBorder="1" applyProtection="1"/>
    <xf numFmtId="0" fontId="13" fillId="0" borderId="23" xfId="0" applyFont="1" applyFill="1" applyBorder="1" applyProtection="1"/>
    <xf numFmtId="0" fontId="4" fillId="0" borderId="23" xfId="0" applyFont="1" applyFill="1" applyBorder="1" applyAlignment="1" applyProtection="1">
      <alignment horizontal="left" indent="2"/>
    </xf>
    <xf numFmtId="3" fontId="4" fillId="0" borderId="31" xfId="0" applyNumberFormat="1" applyFont="1" applyFill="1" applyBorder="1" applyProtection="1"/>
    <xf numFmtId="3" fontId="4" fillId="0" borderId="29" xfId="0" applyNumberFormat="1" applyFont="1" applyFill="1" applyBorder="1" applyProtection="1"/>
    <xf numFmtId="3" fontId="4" fillId="0" borderId="29" xfId="0" applyNumberFormat="1" applyFont="1" applyBorder="1" applyProtection="1"/>
    <xf numFmtId="3" fontId="4" fillId="0" borderId="40" xfId="0" applyNumberFormat="1" applyFont="1" applyFill="1" applyBorder="1" applyProtection="1"/>
    <xf numFmtId="3" fontId="4" fillId="0" borderId="25" xfId="0" applyNumberFormat="1" applyFont="1" applyFill="1" applyBorder="1" applyProtection="1"/>
    <xf numFmtId="3" fontId="4" fillId="0" borderId="25" xfId="0" applyNumberFormat="1" applyFont="1" applyBorder="1" applyProtection="1"/>
    <xf numFmtId="3" fontId="4" fillId="0" borderId="22" xfId="0" applyNumberFormat="1" applyFont="1" applyFill="1" applyBorder="1" applyProtection="1"/>
    <xf numFmtId="3" fontId="4" fillId="0" borderId="22" xfId="0" applyNumberFormat="1" applyFont="1" applyBorder="1" applyProtection="1"/>
    <xf numFmtId="0" fontId="4" fillId="0" borderId="26" xfId="0" applyFont="1" applyFill="1" applyBorder="1" applyProtection="1"/>
    <xf numFmtId="0" fontId="4" fillId="0" borderId="23" xfId="0" applyFont="1" applyFill="1" applyBorder="1" applyAlignment="1">
      <alignment horizontal="center" vertical="top"/>
    </xf>
    <xf numFmtId="0" fontId="4" fillId="0" borderId="38" xfId="0" applyFont="1" applyFill="1" applyBorder="1" applyProtection="1"/>
    <xf numFmtId="0" fontId="4" fillId="0" borderId="37" xfId="0" applyFont="1" applyFill="1" applyBorder="1" applyProtection="1"/>
    <xf numFmtId="0" fontId="5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left" indent="3"/>
    </xf>
    <xf numFmtId="0" fontId="5" fillId="0" borderId="23" xfId="0" applyFont="1" applyFill="1" applyBorder="1" applyProtection="1"/>
    <xf numFmtId="0" fontId="5" fillId="0" borderId="22" xfId="0" applyFont="1" applyFill="1" applyBorder="1" applyProtection="1"/>
    <xf numFmtId="0" fontId="5" fillId="0" borderId="29" xfId="0" applyFont="1" applyFill="1" applyBorder="1" applyProtection="1"/>
    <xf numFmtId="0" fontId="5" fillId="0" borderId="29" xfId="0" applyFont="1" applyFill="1" applyBorder="1" applyAlignment="1" applyProtection="1">
      <alignment horizontal="right"/>
    </xf>
    <xf numFmtId="0" fontId="4" fillId="0" borderId="22" xfId="0" quotePrefix="1" applyFont="1" applyFill="1" applyBorder="1" applyProtection="1"/>
    <xf numFmtId="0" fontId="5" fillId="0" borderId="40" xfId="0" applyFont="1" applyFill="1" applyBorder="1" applyAlignment="1" applyProtection="1">
      <alignment horizontal="right"/>
    </xf>
    <xf numFmtId="0" fontId="4" fillId="0" borderId="29" xfId="0" applyFont="1" applyFill="1" applyBorder="1" applyAlignment="1" applyProtection="1">
      <alignment horizontal="justify" vertical="top"/>
    </xf>
    <xf numFmtId="0" fontId="4" fillId="0" borderId="33" xfId="0" applyFont="1" applyFill="1" applyBorder="1" applyAlignment="1" applyProtection="1">
      <alignment horizontal="justify" vertical="top"/>
    </xf>
    <xf numFmtId="0" fontId="5" fillId="0" borderId="25" xfId="0" applyFont="1" applyFill="1" applyBorder="1" applyAlignment="1" applyProtection="1">
      <alignment horizontal="right"/>
    </xf>
    <xf numFmtId="0" fontId="4" fillId="0" borderId="32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right"/>
    </xf>
    <xf numFmtId="0" fontId="4" fillId="0" borderId="23" xfId="0" quotePrefix="1" applyFont="1" applyFill="1" applyBorder="1" applyAlignment="1" applyProtection="1">
      <alignment horizontal="left" indent="3"/>
    </xf>
    <xf numFmtId="0" fontId="3" fillId="0" borderId="23" xfId="0" quotePrefix="1" applyFont="1" applyFill="1" applyBorder="1" applyAlignment="1" applyProtection="1">
      <alignment horizontal="left" indent="3"/>
    </xf>
    <xf numFmtId="0" fontId="4" fillId="0" borderId="23" xfId="0" applyFont="1" applyFill="1" applyBorder="1" applyAlignment="1" applyProtection="1">
      <alignment horizontal="left" indent="3"/>
    </xf>
    <xf numFmtId="0" fontId="5" fillId="0" borderId="23" xfId="0" applyFont="1" applyFill="1" applyBorder="1" applyAlignment="1" applyProtection="1">
      <alignment horizontal="right"/>
    </xf>
    <xf numFmtId="0" fontId="4" fillId="0" borderId="27" xfId="0" applyFont="1" applyFill="1" applyBorder="1" applyProtection="1"/>
    <xf numFmtId="0" fontId="5" fillId="0" borderId="30" xfId="0" applyFont="1" applyFill="1" applyBorder="1" applyAlignment="1" applyProtection="1">
      <alignment horizontal="right"/>
    </xf>
    <xf numFmtId="0" fontId="4" fillId="0" borderId="30" xfId="0" applyFont="1" applyBorder="1" applyProtection="1"/>
    <xf numFmtId="0" fontId="24" fillId="0" borderId="23" xfId="0" quotePrefix="1" applyFont="1" applyFill="1" applyBorder="1" applyProtection="1"/>
    <xf numFmtId="0" fontId="24" fillId="0" borderId="23" xfId="0" applyFont="1" applyFill="1" applyBorder="1" applyProtection="1"/>
    <xf numFmtId="0" fontId="29" fillId="0" borderId="23" xfId="0" quotePrefix="1" applyFont="1" applyFill="1" applyBorder="1" applyProtection="1"/>
    <xf numFmtId="0" fontId="4" fillId="0" borderId="24" xfId="0" applyFont="1" applyBorder="1" applyProtection="1"/>
    <xf numFmtId="0" fontId="4" fillId="0" borderId="23" xfId="0" applyFont="1" applyBorder="1" applyProtection="1"/>
    <xf numFmtId="0" fontId="4" fillId="0" borderId="23" xfId="0" quotePrefix="1" applyFont="1" applyBorder="1" applyProtection="1"/>
    <xf numFmtId="0" fontId="4" fillId="0" borderId="37" xfId="0" applyFont="1" applyBorder="1" applyProtection="1"/>
    <xf numFmtId="0" fontId="29" fillId="0" borderId="24" xfId="0" applyFont="1" applyBorder="1" applyProtection="1"/>
    <xf numFmtId="0" fontId="24" fillId="0" borderId="38" xfId="0" applyFont="1" applyFill="1" applyBorder="1" applyProtection="1"/>
    <xf numFmtId="0" fontId="4" fillId="0" borderId="23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 indent="1"/>
    </xf>
    <xf numFmtId="0" fontId="5" fillId="0" borderId="30" xfId="0" applyFont="1" applyFill="1" applyBorder="1" applyProtection="1"/>
    <xf numFmtId="0" fontId="4" fillId="0" borderId="23" xfId="0" applyFont="1" applyFill="1" applyBorder="1" applyAlignment="1" applyProtection="1">
      <alignment horizontal="left" indent="1"/>
    </xf>
    <xf numFmtId="0" fontId="5" fillId="0" borderId="23" xfId="0" applyFont="1" applyFill="1" applyBorder="1" applyAlignment="1" applyProtection="1">
      <alignment horizontal="left" indent="1"/>
    </xf>
    <xf numFmtId="0" fontId="5" fillId="0" borderId="30" xfId="0" applyFont="1" applyFill="1" applyBorder="1" applyAlignment="1" applyProtection="1">
      <alignment horizontal="left" indent="1"/>
    </xf>
    <xf numFmtId="0" fontId="3" fillId="0" borderId="23" xfId="0" quotePrefix="1" applyFont="1" applyFill="1" applyBorder="1" applyProtection="1"/>
    <xf numFmtId="0" fontId="5" fillId="0" borderId="38" xfId="0" applyFont="1" applyFill="1" applyBorder="1" applyProtection="1"/>
    <xf numFmtId="0" fontId="13" fillId="0" borderId="25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4" fillId="0" borderId="23" xfId="0" quotePrefix="1" applyFont="1" applyFill="1" applyBorder="1" applyAlignment="1" applyProtection="1">
      <alignment horizontal="left" indent="2"/>
    </xf>
    <xf numFmtId="0" fontId="4" fillId="0" borderId="22" xfId="0" quotePrefix="1" applyFont="1" applyFill="1" applyBorder="1" applyAlignment="1" applyProtection="1">
      <alignment horizontal="left" indent="2"/>
    </xf>
    <xf numFmtId="0" fontId="4" fillId="0" borderId="29" xfId="0" applyFont="1" applyFill="1" applyBorder="1" applyAlignment="1" applyProtection="1">
      <alignment horizontal="right"/>
    </xf>
    <xf numFmtId="0" fontId="4" fillId="0" borderId="29" xfId="0" applyFont="1" applyFill="1" applyBorder="1" applyAlignment="1" applyProtection="1">
      <alignment horizontal="left" indent="5"/>
    </xf>
    <xf numFmtId="0" fontId="4" fillId="0" borderId="38" xfId="0" applyFont="1" applyFill="1" applyBorder="1" applyAlignment="1" applyProtection="1">
      <alignment horizontal="left" indent="5"/>
    </xf>
    <xf numFmtId="0" fontId="4" fillId="0" borderId="27" xfId="0" applyFont="1" applyFill="1" applyBorder="1" applyAlignment="1" applyProtection="1"/>
    <xf numFmtId="0" fontId="4" fillId="0" borderId="27" xfId="0" applyFont="1" applyFill="1" applyBorder="1" applyAlignment="1" applyProtection="1">
      <alignment horizontal="left" indent="5"/>
    </xf>
    <xf numFmtId="0" fontId="24" fillId="0" borderId="24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 indent="5"/>
    </xf>
    <xf numFmtId="0" fontId="4" fillId="0" borderId="29" xfId="0" applyFont="1" applyBorder="1" applyAlignment="1" applyProtection="1">
      <alignment horizontal="centerContinuous"/>
    </xf>
    <xf numFmtId="0" fontId="10" fillId="0" borderId="38" xfId="0" applyFont="1" applyBorder="1" applyAlignment="1" applyProtection="1">
      <alignment horizontal="left" indent="2"/>
    </xf>
    <xf numFmtId="0" fontId="4" fillId="0" borderId="25" xfId="0" applyFont="1" applyBorder="1" applyAlignment="1" applyProtection="1">
      <alignment horizontal="centerContinuous"/>
    </xf>
    <xf numFmtId="0" fontId="4" fillId="0" borderId="32" xfId="0" applyFont="1" applyBorder="1" applyProtection="1"/>
    <xf numFmtId="0" fontId="4" fillId="0" borderId="44" xfId="0" applyFont="1" applyBorder="1" applyProtection="1"/>
    <xf numFmtId="0" fontId="4" fillId="0" borderId="24" xfId="0" applyFont="1" applyFill="1" applyBorder="1" applyAlignment="1" applyProtection="1">
      <alignment horizontal="left" indent="5"/>
    </xf>
    <xf numFmtId="0" fontId="4" fillId="0" borderId="34" xfId="0" applyFont="1" applyFill="1" applyBorder="1" applyAlignment="1" applyProtection="1"/>
    <xf numFmtId="0" fontId="5" fillId="0" borderId="37" xfId="0" applyFont="1" applyFill="1" applyBorder="1" applyProtection="1"/>
    <xf numFmtId="1" fontId="5" fillId="0" borderId="29" xfId="1" applyNumberFormat="1" applyFont="1" applyFill="1" applyBorder="1" applyAlignment="1" applyProtection="1">
      <alignment horizontal="right"/>
    </xf>
    <xf numFmtId="0" fontId="5" fillId="0" borderId="29" xfId="2" applyNumberFormat="1" applyFont="1" applyFill="1" applyBorder="1" applyAlignment="1" applyProtection="1">
      <alignment horizontal="right"/>
    </xf>
    <xf numFmtId="165" fontId="5" fillId="0" borderId="29" xfId="0" applyNumberFormat="1" applyFont="1" applyFill="1" applyBorder="1" applyProtection="1"/>
    <xf numFmtId="0" fontId="13" fillId="0" borderId="25" xfId="0" applyFont="1" applyFill="1" applyBorder="1" applyProtection="1"/>
    <xf numFmtId="0" fontId="13" fillId="0" borderId="23" xfId="0" applyFont="1" applyFill="1" applyBorder="1" applyAlignment="1" applyProtection="1">
      <alignment horizontal="center"/>
    </xf>
    <xf numFmtId="1" fontId="5" fillId="0" borderId="30" xfId="1" applyNumberFormat="1" applyFont="1" applyFill="1" applyBorder="1" applyAlignment="1" applyProtection="1">
      <alignment horizontal="right"/>
    </xf>
    <xf numFmtId="0" fontId="5" fillId="0" borderId="24" xfId="0" applyFont="1" applyFill="1" applyBorder="1" applyProtection="1"/>
    <xf numFmtId="1" fontId="5" fillId="0" borderId="23" xfId="1" applyNumberFormat="1" applyFont="1" applyFill="1" applyBorder="1" applyAlignment="1" applyProtection="1">
      <alignment horizontal="right"/>
    </xf>
    <xf numFmtId="0" fontId="5" fillId="0" borderId="25" xfId="2" applyNumberFormat="1" applyFont="1" applyFill="1" applyBorder="1" applyAlignment="1" applyProtection="1">
      <alignment horizontal="right"/>
    </xf>
    <xf numFmtId="165" fontId="5" fillId="0" borderId="25" xfId="0" applyNumberFormat="1" applyFont="1" applyFill="1" applyBorder="1" applyProtection="1"/>
    <xf numFmtId="1" fontId="5" fillId="0" borderId="25" xfId="1" applyNumberFormat="1" applyFont="1" applyFill="1" applyBorder="1" applyAlignment="1" applyProtection="1">
      <alignment horizontal="right"/>
    </xf>
    <xf numFmtId="0" fontId="4" fillId="0" borderId="25" xfId="0" applyFont="1" applyFill="1" applyBorder="1" applyAlignment="1" applyProtection="1">
      <alignment horizontal="right"/>
    </xf>
    <xf numFmtId="165" fontId="4" fillId="0" borderId="29" xfId="0" applyNumberFormat="1" applyFont="1" applyFill="1" applyBorder="1" applyAlignment="1" applyProtection="1">
      <alignment horizontal="left"/>
    </xf>
    <xf numFmtId="165" fontId="4" fillId="0" borderId="40" xfId="0" applyNumberFormat="1" applyFont="1" applyFill="1" applyBorder="1" applyAlignment="1" applyProtection="1">
      <alignment horizontal="left"/>
    </xf>
    <xf numFmtId="165" fontId="4" fillId="0" borderId="22" xfId="0" applyNumberFormat="1" applyFont="1" applyFill="1" applyBorder="1" applyAlignment="1" applyProtection="1">
      <alignment horizontal="left"/>
    </xf>
    <xf numFmtId="0" fontId="5" fillId="0" borderId="23" xfId="2" applyNumberFormat="1" applyFont="1" applyFill="1" applyBorder="1" applyAlignment="1" applyProtection="1">
      <alignment horizontal="right"/>
    </xf>
    <xf numFmtId="165" fontId="4" fillId="0" borderId="23" xfId="0" applyNumberFormat="1" applyFont="1" applyFill="1" applyBorder="1" applyAlignment="1" applyProtection="1">
      <alignment horizontal="left"/>
    </xf>
    <xf numFmtId="165" fontId="4" fillId="0" borderId="25" xfId="0" applyNumberFormat="1" applyFont="1" applyFill="1" applyBorder="1" applyAlignment="1" applyProtection="1">
      <alignment horizontal="left"/>
    </xf>
    <xf numFmtId="0" fontId="25" fillId="0" borderId="26" xfId="0" applyFont="1" applyFill="1" applyBorder="1" applyAlignment="1" applyProtection="1"/>
    <xf numFmtId="0" fontId="8" fillId="0" borderId="27" xfId="0" applyFont="1" applyFill="1" applyBorder="1" applyAlignment="1" applyProtection="1">
      <alignment horizontal="center"/>
    </xf>
    <xf numFmtId="0" fontId="9" fillId="0" borderId="23" xfId="0" applyFont="1" applyBorder="1" applyProtection="1"/>
    <xf numFmtId="14" fontId="4" fillId="0" borderId="23" xfId="0" applyNumberFormat="1" applyFont="1" applyBorder="1" applyProtection="1"/>
    <xf numFmtId="0" fontId="15" fillId="0" borderId="23" xfId="0" applyFont="1" applyFill="1" applyBorder="1" applyAlignment="1" applyProtection="1">
      <alignment vertical="top"/>
    </xf>
    <xf numFmtId="0" fontId="15" fillId="0" borderId="23" xfId="0" applyFont="1" applyFill="1" applyBorder="1" applyProtection="1"/>
    <xf numFmtId="3" fontId="4" fillId="0" borderId="30" xfId="0" applyNumberFormat="1" applyFont="1" applyFill="1" applyBorder="1" applyProtection="1"/>
    <xf numFmtId="3" fontId="4" fillId="0" borderId="23" xfId="0" applyNumberFormat="1" applyFont="1" applyFill="1" applyBorder="1" applyProtection="1"/>
    <xf numFmtId="0" fontId="4" fillId="0" borderId="24" xfId="0" applyFont="1" applyFill="1" applyBorder="1" applyAlignment="1" applyProtection="1">
      <alignment horizontal="left"/>
    </xf>
    <xf numFmtId="9" fontId="4" fillId="0" borderId="25" xfId="2" applyFont="1" applyFill="1" applyBorder="1" applyAlignment="1" applyProtection="1">
      <alignment horizontal="center"/>
    </xf>
    <xf numFmtId="9" fontId="4" fillId="0" borderId="22" xfId="2" applyFont="1" applyFill="1" applyBorder="1" applyAlignment="1" applyProtection="1">
      <alignment horizontal="center"/>
    </xf>
    <xf numFmtId="9" fontId="4" fillId="0" borderId="23" xfId="2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right"/>
    </xf>
    <xf numFmtId="0" fontId="4" fillId="0" borderId="23" xfId="0" applyFont="1" applyFill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165" fontId="5" fillId="0" borderId="23" xfId="0" applyNumberFormat="1" applyFont="1" applyFill="1" applyBorder="1" applyProtection="1"/>
    <xf numFmtId="1" fontId="5" fillId="0" borderId="34" xfId="1" applyNumberFormat="1" applyFont="1" applyFill="1" applyBorder="1" applyAlignment="1" applyProtection="1">
      <alignment horizontal="right"/>
    </xf>
    <xf numFmtId="0" fontId="13" fillId="0" borderId="22" xfId="0" applyFont="1" applyFill="1" applyBorder="1" applyAlignment="1" applyProtection="1">
      <alignment horizontal="center"/>
    </xf>
    <xf numFmtId="0" fontId="9" fillId="0" borderId="24" xfId="0" applyFont="1" applyBorder="1" applyProtection="1"/>
    <xf numFmtId="0" fontId="3" fillId="0" borderId="6" xfId="0" applyFont="1" applyFill="1" applyBorder="1" applyAlignment="1" applyProtection="1">
      <alignment horizontal="center" vertical="justify"/>
    </xf>
    <xf numFmtId="0" fontId="4" fillId="0" borderId="7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/>
    <xf numFmtId="0" fontId="4" fillId="0" borderId="24" xfId="0" applyFont="1" applyFill="1" applyBorder="1" applyAlignment="1" applyProtection="1"/>
    <xf numFmtId="0" fontId="10" fillId="2" borderId="2" xfId="0" applyFont="1" applyFill="1" applyBorder="1" applyAlignment="1" applyProtection="1">
      <alignment horizontal="centerContinuous"/>
    </xf>
    <xf numFmtId="3" fontId="4" fillId="0" borderId="6" xfId="2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Continuous"/>
    </xf>
    <xf numFmtId="3" fontId="4" fillId="0" borderId="1" xfId="2" applyNumberFormat="1" applyFont="1" applyFill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3" fontId="4" fillId="0" borderId="25" xfId="2" applyNumberFormat="1" applyFont="1" applyFill="1" applyBorder="1" applyAlignment="1" applyProtection="1">
      <alignment horizontal="right"/>
    </xf>
    <xf numFmtId="0" fontId="4" fillId="0" borderId="29" xfId="0" applyFont="1" applyBorder="1" applyAlignment="1" applyProtection="1">
      <alignment vertical="top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Protection="1"/>
    <xf numFmtId="0" fontId="16" fillId="0" borderId="38" xfId="0" applyFont="1" applyFill="1" applyBorder="1" applyAlignment="1" applyProtection="1">
      <alignment horizontal="left" vertical="justify" indent="1"/>
    </xf>
    <xf numFmtId="0" fontId="10" fillId="0" borderId="25" xfId="0" applyFont="1" applyFill="1" applyBorder="1" applyAlignment="1" applyProtection="1">
      <alignment vertical="justify"/>
    </xf>
    <xf numFmtId="0" fontId="5" fillId="0" borderId="29" xfId="0" applyFont="1" applyFill="1" applyBorder="1" applyAlignment="1" applyProtection="1">
      <alignment vertical="top"/>
    </xf>
    <xf numFmtId="0" fontId="4" fillId="0" borderId="34" xfId="0" applyFont="1" applyFill="1" applyBorder="1" applyProtection="1"/>
    <xf numFmtId="0" fontId="10" fillId="0" borderId="24" xfId="0" applyFont="1" applyFill="1" applyBorder="1" applyAlignment="1" applyProtection="1">
      <alignment vertical="justify"/>
    </xf>
    <xf numFmtId="0" fontId="12" fillId="0" borderId="23" xfId="0" applyFont="1" applyFill="1" applyBorder="1" applyProtection="1"/>
    <xf numFmtId="0" fontId="4" fillId="0" borderId="10" xfId="0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34" xfId="0" applyFont="1" applyBorder="1" applyProtection="1"/>
    <xf numFmtId="9" fontId="4" fillId="0" borderId="6" xfId="0" applyNumberFormat="1" applyFont="1" applyBorder="1" applyAlignment="1" applyProtection="1">
      <alignment horizontal="center"/>
    </xf>
    <xf numFmtId="9" fontId="5" fillId="0" borderId="6" xfId="2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/>
    <xf numFmtId="9" fontId="5" fillId="0" borderId="29" xfId="0" applyNumberFormat="1" applyFont="1" applyBorder="1" applyProtection="1"/>
    <xf numFmtId="9" fontId="4" fillId="0" borderId="25" xfId="0" applyNumberFormat="1" applyFont="1" applyBorder="1" applyProtection="1"/>
    <xf numFmtId="0" fontId="10" fillId="0" borderId="23" xfId="0" applyFont="1" applyFill="1" applyBorder="1" applyAlignment="1" applyProtection="1">
      <alignment vertical="justify"/>
    </xf>
    <xf numFmtId="0" fontId="10" fillId="0" borderId="30" xfId="0" applyFont="1" applyFill="1" applyBorder="1" applyAlignment="1" applyProtection="1">
      <alignment vertical="justify"/>
    </xf>
    <xf numFmtId="0" fontId="4" fillId="0" borderId="28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/>
    </xf>
    <xf numFmtId="3" fontId="4" fillId="0" borderId="45" xfId="0" applyNumberFormat="1" applyFont="1" applyFill="1" applyBorder="1" applyAlignment="1" applyProtection="1">
      <alignment horizontal="center"/>
    </xf>
    <xf numFmtId="3" fontId="4" fillId="0" borderId="46" xfId="0" applyNumberFormat="1" applyFont="1" applyFill="1" applyBorder="1" applyAlignment="1" applyProtection="1">
      <alignment horizontal="center"/>
    </xf>
    <xf numFmtId="3" fontId="4" fillId="0" borderId="28" xfId="0" applyNumberFormat="1" applyFont="1" applyBorder="1" applyAlignment="1" applyProtection="1"/>
    <xf numFmtId="3" fontId="4" fillId="0" borderId="2" xfId="0" applyNumberFormat="1" applyFont="1" applyFill="1" applyBorder="1" applyAlignment="1" applyProtection="1">
      <alignment horizontal="center"/>
    </xf>
    <xf numFmtId="0" fontId="4" fillId="0" borderId="41" xfId="0" applyFont="1" applyBorder="1" applyProtection="1"/>
    <xf numFmtId="0" fontId="5" fillId="0" borderId="38" xfId="0" applyFont="1" applyBorder="1" applyAlignment="1" applyProtection="1">
      <alignment vertical="top" wrapText="1"/>
    </xf>
    <xf numFmtId="3" fontId="5" fillId="0" borderId="30" xfId="0" applyNumberFormat="1" applyFont="1" applyFill="1" applyBorder="1" applyProtection="1"/>
    <xf numFmtId="0" fontId="4" fillId="0" borderId="12" xfId="0" applyFont="1" applyBorder="1" applyAlignment="1" applyProtection="1">
      <alignment horizontal="center"/>
    </xf>
    <xf numFmtId="9" fontId="4" fillId="0" borderId="12" xfId="0" applyNumberFormat="1" applyFont="1" applyFill="1" applyBorder="1" applyAlignment="1" applyProtection="1">
      <alignment horizontal="center"/>
    </xf>
    <xf numFmtId="9" fontId="4" fillId="0" borderId="4" xfId="0" applyNumberFormat="1" applyFont="1" applyFill="1" applyBorder="1" applyAlignment="1" applyProtection="1">
      <alignment horizontal="center"/>
    </xf>
    <xf numFmtId="3" fontId="12" fillId="0" borderId="30" xfId="0" applyNumberFormat="1" applyFont="1" applyFill="1" applyBorder="1" applyProtection="1"/>
    <xf numFmtId="3" fontId="4" fillId="0" borderId="23" xfId="0" applyNumberFormat="1" applyFont="1" applyBorder="1" applyProtection="1"/>
    <xf numFmtId="0" fontId="16" fillId="0" borderId="24" xfId="0" applyFont="1" applyBorder="1" applyAlignment="1" applyProtection="1">
      <alignment horizontal="left" indent="3"/>
    </xf>
    <xf numFmtId="9" fontId="4" fillId="0" borderId="23" xfId="0" applyNumberFormat="1" applyFont="1" applyFill="1" applyBorder="1" applyProtection="1"/>
    <xf numFmtId="9" fontId="4" fillId="0" borderId="22" xfId="0" applyNumberFormat="1" applyFont="1" applyFill="1" applyBorder="1" applyProtection="1"/>
    <xf numFmtId="9" fontId="4" fillId="0" borderId="22" xfId="2" applyFont="1" applyFill="1" applyBorder="1" applyProtection="1"/>
    <xf numFmtId="9" fontId="5" fillId="0" borderId="23" xfId="0" applyNumberFormat="1" applyFont="1" applyFill="1" applyBorder="1" applyAlignment="1" applyProtection="1">
      <alignment horizontal="center" vertical="top"/>
    </xf>
    <xf numFmtId="0" fontId="14" fillId="0" borderId="24" xfId="0" applyFont="1" applyFill="1" applyBorder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left" vertical="top"/>
    </xf>
    <xf numFmtId="0" fontId="4" fillId="0" borderId="30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vertical="top"/>
    </xf>
    <xf numFmtId="0" fontId="4" fillId="0" borderId="23" xfId="0" applyFont="1" applyBorder="1" applyAlignment="1" applyProtection="1">
      <alignment vertical="top"/>
    </xf>
    <xf numFmtId="0" fontId="4" fillId="0" borderId="23" xfId="0" applyFont="1" applyBorder="1" applyAlignment="1" applyProtection="1"/>
    <xf numFmtId="0" fontId="4" fillId="0" borderId="12" xfId="0" applyFont="1" applyBorder="1" applyAlignment="1" applyProtection="1">
      <alignment horizontal="center" vertical="center" wrapText="1"/>
    </xf>
    <xf numFmtId="0" fontId="9" fillId="0" borderId="30" xfId="0" applyFont="1" applyBorder="1" applyProtection="1"/>
    <xf numFmtId="9" fontId="4" fillId="0" borderId="39" xfId="0" applyNumberFormat="1" applyFont="1" applyFill="1" applyBorder="1" applyAlignment="1" applyProtection="1">
      <alignment horizontal="center"/>
    </xf>
    <xf numFmtId="9" fontId="4" fillId="0" borderId="38" xfId="0" applyNumberFormat="1" applyFont="1" applyFill="1" applyBorder="1" applyAlignment="1" applyProtection="1">
      <alignment horizontal="center"/>
    </xf>
    <xf numFmtId="0" fontId="24" fillId="0" borderId="24" xfId="0" applyFont="1" applyFill="1" applyBorder="1" applyProtection="1"/>
    <xf numFmtId="0" fontId="4" fillId="0" borderId="23" xfId="0" applyFont="1" applyFill="1" applyBorder="1" applyAlignment="1" applyProtection="1">
      <alignment horizontal="center"/>
    </xf>
    <xf numFmtId="9" fontId="4" fillId="0" borderId="25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9" fontId="4" fillId="0" borderId="23" xfId="0" applyNumberFormat="1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vertical="top"/>
    </xf>
    <xf numFmtId="0" fontId="4" fillId="0" borderId="22" xfId="0" applyFont="1" applyBorder="1" applyAlignment="1" applyProtection="1">
      <alignment vertical="top"/>
    </xf>
    <xf numFmtId="0" fontId="4" fillId="0" borderId="22" xfId="0" applyFont="1" applyBorder="1" applyAlignment="1" applyProtection="1"/>
    <xf numFmtId="0" fontId="4" fillId="0" borderId="22" xfId="0" applyFont="1" applyBorder="1" applyAlignment="1" applyProtection="1">
      <alignment horizontal="right"/>
    </xf>
    <xf numFmtId="0" fontId="14" fillId="0" borderId="24" xfId="0" applyFont="1" applyBorder="1" applyProtection="1"/>
    <xf numFmtId="0" fontId="5" fillId="0" borderId="34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9" fontId="4" fillId="0" borderId="2" xfId="0" applyNumberFormat="1" applyFont="1" applyFill="1" applyBorder="1" applyAlignment="1" applyProtection="1">
      <alignment horizontal="center"/>
    </xf>
    <xf numFmtId="9" fontId="4" fillId="0" borderId="5" xfId="0" applyNumberFormat="1" applyFont="1" applyFill="1" applyBorder="1" applyAlignment="1" applyProtection="1">
      <alignment horizontal="center"/>
    </xf>
    <xf numFmtId="9" fontId="4" fillId="0" borderId="6" xfId="2" applyNumberFormat="1" applyFont="1" applyBorder="1" applyAlignment="1" applyProtection="1">
      <alignment horizontal="center"/>
    </xf>
    <xf numFmtId="0" fontId="4" fillId="0" borderId="30" xfId="0" applyFont="1" applyFill="1" applyBorder="1" applyAlignment="1" applyProtection="1"/>
    <xf numFmtId="3" fontId="4" fillId="3" borderId="6" xfId="2" applyNumberFormat="1" applyFont="1" applyFill="1" applyBorder="1" applyAlignment="1" applyProtection="1">
      <alignment horizontal="center"/>
    </xf>
    <xf numFmtId="3" fontId="4" fillId="0" borderId="43" xfId="0" applyNumberFormat="1" applyFont="1" applyFill="1" applyBorder="1" applyProtection="1"/>
    <xf numFmtId="0" fontId="5" fillId="0" borderId="25" xfId="0" applyFont="1" applyFill="1" applyBorder="1" applyProtection="1"/>
    <xf numFmtId="9" fontId="4" fillId="0" borderId="25" xfId="0" applyNumberFormat="1" applyFont="1" applyFill="1" applyBorder="1" applyProtection="1"/>
    <xf numFmtId="0" fontId="14" fillId="0" borderId="37" xfId="0" applyFont="1" applyBorder="1" applyProtection="1"/>
    <xf numFmtId="0" fontId="10" fillId="0" borderId="5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Continuous"/>
    </xf>
    <xf numFmtId="0" fontId="14" fillId="0" borderId="38" xfId="0" applyFont="1" applyBorder="1" applyProtection="1"/>
    <xf numFmtId="0" fontId="4" fillId="0" borderId="25" xfId="0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right"/>
    </xf>
    <xf numFmtId="14" fontId="5" fillId="0" borderId="24" xfId="0" applyNumberFormat="1" applyFont="1" applyFill="1" applyBorder="1" applyProtection="1"/>
    <xf numFmtId="0" fontId="4" fillId="0" borderId="25" xfId="0" applyFont="1" applyBorder="1" applyAlignment="1" applyProtection="1">
      <alignment vertical="top" wrapText="1"/>
    </xf>
    <xf numFmtId="0" fontId="4" fillId="0" borderId="29" xfId="0" applyFont="1" applyBorder="1" applyAlignment="1" applyProtection="1">
      <alignment vertical="top" wrapText="1"/>
    </xf>
    <xf numFmtId="0" fontId="4" fillId="0" borderId="23" xfId="0" applyFont="1" applyBorder="1" applyAlignment="1" applyProtection="1">
      <alignment vertical="top" wrapText="1"/>
    </xf>
    <xf numFmtId="0" fontId="4" fillId="0" borderId="30" xfId="0" applyFont="1" applyBorder="1" applyAlignment="1" applyProtection="1">
      <alignment vertical="top" wrapText="1"/>
    </xf>
    <xf numFmtId="14" fontId="4" fillId="0" borderId="24" xfId="0" applyNumberFormat="1" applyFont="1" applyFill="1" applyBorder="1" applyProtection="1"/>
    <xf numFmtId="0" fontId="4" fillId="0" borderId="22" xfId="0" applyFont="1" applyBorder="1" applyAlignment="1" applyProtection="1">
      <alignment vertical="top" wrapText="1"/>
    </xf>
    <xf numFmtId="0" fontId="4" fillId="0" borderId="23" xfId="0" applyFont="1" applyFill="1" applyBorder="1" applyAlignment="1" applyProtection="1">
      <alignment horizontal="left" indent="5"/>
    </xf>
    <xf numFmtId="0" fontId="4" fillId="0" borderId="0" xfId="0" applyFont="1" applyFill="1" applyBorder="1" applyAlignment="1" applyProtection="1">
      <alignment horizontal="left"/>
    </xf>
    <xf numFmtId="0" fontId="4" fillId="0" borderId="26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34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left" indent="6"/>
    </xf>
    <xf numFmtId="0" fontId="4" fillId="0" borderId="23" xfId="0" quotePrefix="1" applyFont="1" applyFill="1" applyBorder="1" applyAlignment="1" applyProtection="1">
      <alignment horizontal="left" vertical="top" indent="3"/>
    </xf>
    <xf numFmtId="0" fontId="4" fillId="0" borderId="40" xfId="0" applyFont="1" applyBorder="1" applyProtection="1"/>
    <xf numFmtId="0" fontId="4" fillId="0" borderId="24" xfId="0" applyFont="1" applyFill="1" applyBorder="1" applyAlignment="1" applyProtection="1">
      <alignment horizontal="left" indent="4"/>
    </xf>
    <xf numFmtId="0" fontId="4" fillId="0" borderId="24" xfId="0" applyFont="1" applyBorder="1" applyAlignment="1" applyProtection="1">
      <alignment horizontal="left" indent="4"/>
    </xf>
    <xf numFmtId="0" fontId="16" fillId="0" borderId="38" xfId="0" applyFont="1" applyBorder="1" applyAlignment="1" applyProtection="1">
      <alignment horizontal="left" indent="3"/>
    </xf>
    <xf numFmtId="0" fontId="24" fillId="0" borderId="24" xfId="0" applyFont="1" applyBorder="1" applyProtection="1"/>
    <xf numFmtId="0" fontId="4" fillId="0" borderId="27" xfId="0" applyFont="1" applyBorder="1" applyAlignment="1" applyProtection="1">
      <alignment horizontal="center" vertical="justify"/>
    </xf>
    <xf numFmtId="0" fontId="29" fillId="0" borderId="6" xfId="0" applyFont="1" applyBorder="1" applyAlignment="1" applyProtection="1">
      <alignment horizontal="center" vertical="justify"/>
    </xf>
    <xf numFmtId="0" fontId="9" fillId="0" borderId="27" xfId="0" applyFont="1" applyBorder="1" applyProtection="1"/>
    <xf numFmtId="0" fontId="4" fillId="0" borderId="6" xfId="0" applyFont="1" applyBorder="1" applyAlignment="1" applyProtection="1">
      <alignment horizontal="center" vertical="justify"/>
    </xf>
    <xf numFmtId="0" fontId="16" fillId="0" borderId="24" xfId="0" applyFont="1" applyBorder="1" applyAlignment="1" applyProtection="1">
      <alignment horizontal="left" vertical="top" indent="3"/>
    </xf>
    <xf numFmtId="0" fontId="4" fillId="0" borderId="24" xfId="0" applyFont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/>
    </xf>
    <xf numFmtId="0" fontId="4" fillId="0" borderId="29" xfId="0" applyFont="1" applyFill="1" applyBorder="1" applyAlignment="1" applyProtection="1">
      <alignment horizontal="center"/>
    </xf>
    <xf numFmtId="0" fontId="9" fillId="0" borderId="37" xfId="0" applyFont="1" applyBorder="1" applyProtection="1"/>
    <xf numFmtId="0" fontId="9" fillId="0" borderId="26" xfId="0" applyFont="1" applyBorder="1" applyProtection="1"/>
    <xf numFmtId="0" fontId="10" fillId="0" borderId="25" xfId="0" applyFont="1" applyBorder="1" applyAlignment="1" applyProtection="1">
      <alignment horizontal="centerContinuous"/>
    </xf>
    <xf numFmtId="3" fontId="4" fillId="0" borderId="29" xfId="2" applyNumberFormat="1" applyFont="1" applyFill="1" applyBorder="1" applyAlignment="1" applyProtection="1">
      <alignment horizontal="centerContinuous"/>
    </xf>
    <xf numFmtId="0" fontId="4" fillId="0" borderId="30" xfId="0" applyFont="1" applyBorder="1" applyAlignment="1" applyProtection="1"/>
    <xf numFmtId="0" fontId="4" fillId="0" borderId="29" xfId="0" applyFont="1" applyBorder="1" applyAlignment="1" applyProtection="1"/>
    <xf numFmtId="0" fontId="4" fillId="0" borderId="38" xfId="0" applyFont="1" applyBorder="1" applyProtection="1"/>
    <xf numFmtId="0" fontId="4" fillId="0" borderId="7" xfId="0" applyFont="1" applyBorder="1" applyAlignment="1" applyProtection="1">
      <alignment horizontal="center" vertical="justify"/>
    </xf>
    <xf numFmtId="0" fontId="20" fillId="0" borderId="27" xfId="0" applyFont="1" applyFill="1" applyBorder="1" applyAlignment="1" applyProtection="1">
      <alignment wrapText="1"/>
    </xf>
    <xf numFmtId="0" fontId="20" fillId="0" borderId="25" xfId="0" applyFont="1" applyFill="1" applyBorder="1" applyAlignment="1" applyProtection="1"/>
    <xf numFmtId="0" fontId="20" fillId="0" borderId="29" xfId="0" applyFont="1" applyFill="1" applyBorder="1" applyAlignment="1" applyProtection="1"/>
    <xf numFmtId="0" fontId="9" fillId="0" borderId="37" xfId="0" applyFont="1" applyFill="1" applyBorder="1" applyProtection="1"/>
    <xf numFmtId="0" fontId="26" fillId="0" borderId="29" xfId="0" applyFont="1" applyFill="1" applyBorder="1" applyAlignment="1" applyProtection="1"/>
    <xf numFmtId="0" fontId="4" fillId="0" borderId="31" xfId="0" applyFont="1" applyFill="1" applyBorder="1" applyProtection="1"/>
    <xf numFmtId="0" fontId="5" fillId="0" borderId="23" xfId="0" applyFont="1" applyBorder="1" applyProtection="1"/>
    <xf numFmtId="0" fontId="4" fillId="0" borderId="37" xfId="0" applyFont="1" applyBorder="1" applyAlignment="1" applyProtection="1">
      <alignment horizontal="right"/>
    </xf>
    <xf numFmtId="0" fontId="24" fillId="0" borderId="22" xfId="0" applyFont="1" applyBorder="1" applyProtection="1"/>
    <xf numFmtId="0" fontId="4" fillId="0" borderId="22" xfId="0" applyFont="1" applyFill="1" applyBorder="1" applyAlignment="1" applyProtection="1">
      <alignment horizontal="left"/>
    </xf>
    <xf numFmtId="0" fontId="24" fillId="0" borderId="29" xfId="0" applyFont="1" applyBorder="1" applyProtection="1"/>
    <xf numFmtId="0" fontId="5" fillId="0" borderId="25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Protection="1">
      <protection locked="0"/>
    </xf>
    <xf numFmtId="3" fontId="4" fillId="4" borderId="6" xfId="2" applyNumberFormat="1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 vertical="top"/>
      <protection locked="0"/>
    </xf>
    <xf numFmtId="166" fontId="4" fillId="4" borderId="6" xfId="0" applyNumberFormat="1" applyFont="1" applyFill="1" applyBorder="1" applyProtection="1">
      <protection locked="0"/>
    </xf>
    <xf numFmtId="1" fontId="5" fillId="0" borderId="9" xfId="1" applyNumberFormat="1" applyFont="1" applyFill="1" applyBorder="1" applyAlignment="1" applyProtection="1">
      <alignment horizontal="right"/>
    </xf>
    <xf numFmtId="1" fontId="5" fillId="0" borderId="4" xfId="1" applyNumberFormat="1" applyFont="1" applyFill="1" applyBorder="1" applyAlignment="1" applyProtection="1">
      <alignment horizontal="right"/>
    </xf>
    <xf numFmtId="0" fontId="4" fillId="0" borderId="48" xfId="0" applyFont="1" applyFill="1" applyBorder="1" applyAlignment="1" applyProtection="1">
      <alignment horizontal="right"/>
    </xf>
    <xf numFmtId="0" fontId="4" fillId="0" borderId="49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justify" vertical="top"/>
      <protection locked="0"/>
    </xf>
    <xf numFmtId="0" fontId="4" fillId="2" borderId="1" xfId="0" applyFont="1" applyFill="1" applyBorder="1" applyAlignment="1" applyProtection="1">
      <alignment horizontal="justify" vertical="top"/>
      <protection locked="0"/>
    </xf>
    <xf numFmtId="0" fontId="4" fillId="2" borderId="2" xfId="0" applyFont="1" applyFill="1" applyBorder="1" applyAlignment="1" applyProtection="1">
      <alignment horizontal="justify" vertical="top"/>
      <protection locked="0"/>
    </xf>
    <xf numFmtId="0" fontId="4" fillId="0" borderId="7" xfId="0" applyFont="1" applyFill="1" applyBorder="1" applyAlignment="1" applyProtection="1">
      <alignment horizontal="center" vertical="justify"/>
    </xf>
    <xf numFmtId="0" fontId="4" fillId="0" borderId="12" xfId="0" applyFont="1" applyFill="1" applyBorder="1" applyAlignment="1" applyProtection="1">
      <alignment horizontal="center" vertical="justify"/>
    </xf>
    <xf numFmtId="0" fontId="3" fillId="0" borderId="6" xfId="0" applyFont="1" applyFill="1" applyBorder="1" applyAlignment="1" applyProtection="1">
      <alignment horizontal="center" vertical="justify"/>
    </xf>
    <xf numFmtId="0" fontId="4" fillId="0" borderId="7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justify" vertical="top" wrapText="1"/>
      <protection locked="0"/>
    </xf>
    <xf numFmtId="0" fontId="4" fillId="2" borderId="21" xfId="0" applyFont="1" applyFill="1" applyBorder="1" applyAlignment="1" applyProtection="1">
      <alignment horizontal="justify" vertical="top"/>
      <protection locked="0"/>
    </xf>
    <xf numFmtId="0" fontId="4" fillId="2" borderId="10" xfId="0" applyFont="1" applyFill="1" applyBorder="1" applyAlignment="1" applyProtection="1">
      <alignment horizontal="justify" vertical="top"/>
      <protection locked="0"/>
    </xf>
    <xf numFmtId="0" fontId="4" fillId="2" borderId="8" xfId="0" applyFont="1" applyFill="1" applyBorder="1" applyAlignment="1" applyProtection="1">
      <alignment horizontal="justify" vertical="top"/>
      <protection locked="0"/>
    </xf>
    <xf numFmtId="0" fontId="4" fillId="2" borderId="0" xfId="0" applyFont="1" applyFill="1" applyBorder="1" applyAlignment="1" applyProtection="1">
      <alignment horizontal="justify" vertical="top"/>
      <protection locked="0"/>
    </xf>
    <xf numFmtId="0" fontId="4" fillId="2" borderId="3" xfId="0" applyFont="1" applyFill="1" applyBorder="1" applyAlignment="1" applyProtection="1">
      <alignment horizontal="justify" vertical="top"/>
      <protection locked="0"/>
    </xf>
    <xf numFmtId="0" fontId="4" fillId="2" borderId="13" xfId="0" applyFont="1" applyFill="1" applyBorder="1" applyAlignment="1" applyProtection="1">
      <alignment horizontal="justify" vertical="top"/>
      <protection locked="0"/>
    </xf>
    <xf numFmtId="0" fontId="4" fillId="2" borderId="9" xfId="0" applyFont="1" applyFill="1" applyBorder="1" applyAlignment="1" applyProtection="1">
      <alignment horizontal="justify" vertical="top"/>
      <protection locked="0"/>
    </xf>
    <xf numFmtId="0" fontId="4" fillId="2" borderId="4" xfId="0" applyFont="1" applyFill="1" applyBorder="1" applyAlignment="1" applyProtection="1">
      <alignment horizontal="justify" vertical="top"/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2" xfId="0" quotePrefix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17" fillId="0" borderId="23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top"/>
    </xf>
    <xf numFmtId="0" fontId="4" fillId="0" borderId="21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45" xfId="0" applyFont="1" applyFill="1" applyBorder="1" applyAlignment="1" applyProtection="1">
      <alignment horizontal="center" vertical="top" wrapText="1"/>
    </xf>
    <xf numFmtId="0" fontId="4" fillId="0" borderId="46" xfId="0" applyFont="1" applyBorder="1" applyAlignment="1" applyProtection="1"/>
    <xf numFmtId="0" fontId="4" fillId="2" borderId="21" xfId="0" applyFont="1" applyFill="1" applyBorder="1" applyAlignment="1" applyProtection="1">
      <alignment horizontal="justify" vertical="top" wrapText="1"/>
      <protection locked="0"/>
    </xf>
    <xf numFmtId="0" fontId="4" fillId="2" borderId="10" xfId="0" applyFont="1" applyFill="1" applyBorder="1" applyAlignment="1" applyProtection="1">
      <alignment horizontal="justify" vertical="top" wrapText="1"/>
      <protection locked="0"/>
    </xf>
    <xf numFmtId="0" fontId="4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0" xfId="0" applyFont="1" applyFill="1" applyBorder="1" applyAlignment="1" applyProtection="1">
      <alignment horizontal="justify" vertical="top" wrapText="1"/>
      <protection locked="0"/>
    </xf>
    <xf numFmtId="0" fontId="4" fillId="2" borderId="3" xfId="0" applyFont="1" applyFill="1" applyBorder="1" applyAlignment="1" applyProtection="1">
      <alignment horizontal="justify" vertical="top" wrapText="1"/>
      <protection locked="0"/>
    </xf>
    <xf numFmtId="0" fontId="4" fillId="2" borderId="13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0" fontId="4" fillId="2" borderId="4" xfId="0" applyFont="1" applyFill="1" applyBorder="1" applyAlignment="1" applyProtection="1">
      <alignment horizontal="justify" vertical="top" wrapText="1"/>
      <protection locked="0"/>
    </xf>
    <xf numFmtId="0" fontId="4" fillId="4" borderId="5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 vertical="top" wrapText="1"/>
    </xf>
    <xf numFmtId="0" fontId="4" fillId="0" borderId="23" xfId="0" applyFont="1" applyBorder="1" applyAlignment="1" applyProtection="1">
      <alignment vertical="top" wrapText="1"/>
    </xf>
    <xf numFmtId="0" fontId="4" fillId="2" borderId="20" xfId="0" applyFont="1" applyFill="1" applyBorder="1" applyAlignment="1" applyProtection="1">
      <alignment horizontal="justify" vertical="top"/>
      <protection locked="0"/>
    </xf>
    <xf numFmtId="0" fontId="4" fillId="4" borderId="6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/>
    <xf numFmtId="0" fontId="4" fillId="0" borderId="2" xfId="0" applyFont="1" applyBorder="1" applyAlignment="1" applyProtection="1"/>
    <xf numFmtId="0" fontId="4" fillId="2" borderId="21" xfId="0" quotePrefix="1" applyFont="1" applyFill="1" applyBorder="1" applyAlignment="1" applyProtection="1">
      <alignment horizontal="justify" vertical="top"/>
      <protection locked="0"/>
    </xf>
    <xf numFmtId="0" fontId="4" fillId="2" borderId="10" xfId="0" quotePrefix="1" applyFont="1" applyFill="1" applyBorder="1" applyAlignment="1" applyProtection="1">
      <alignment horizontal="justify" vertical="top"/>
      <protection locked="0"/>
    </xf>
    <xf numFmtId="0" fontId="4" fillId="2" borderId="8" xfId="0" quotePrefix="1" applyFont="1" applyFill="1" applyBorder="1" applyAlignment="1" applyProtection="1">
      <alignment horizontal="justify" vertical="top"/>
      <protection locked="0"/>
    </xf>
    <xf numFmtId="0" fontId="4" fillId="2" borderId="0" xfId="0" quotePrefix="1" applyFont="1" applyFill="1" applyBorder="1" applyAlignment="1" applyProtection="1">
      <alignment horizontal="justify" vertical="top"/>
      <protection locked="0"/>
    </xf>
    <xf numFmtId="0" fontId="4" fillId="2" borderId="3" xfId="0" quotePrefix="1" applyFont="1" applyFill="1" applyBorder="1" applyAlignment="1" applyProtection="1">
      <alignment horizontal="justify" vertical="top"/>
      <protection locked="0"/>
    </xf>
    <xf numFmtId="0" fontId="4" fillId="2" borderId="13" xfId="0" quotePrefix="1" applyFont="1" applyFill="1" applyBorder="1" applyAlignment="1" applyProtection="1">
      <alignment horizontal="justify" vertical="top"/>
      <protection locked="0"/>
    </xf>
    <xf numFmtId="0" fontId="4" fillId="2" borderId="9" xfId="0" quotePrefix="1" applyFont="1" applyFill="1" applyBorder="1" applyAlignment="1" applyProtection="1">
      <alignment horizontal="justify" vertical="top"/>
      <protection locked="0"/>
    </xf>
    <xf numFmtId="0" fontId="4" fillId="2" borderId="4" xfId="0" quotePrefix="1" applyFont="1" applyFill="1" applyBorder="1" applyAlignment="1" applyProtection="1">
      <alignment horizontal="justify" vertical="top"/>
      <protection locked="0"/>
    </xf>
    <xf numFmtId="0" fontId="4" fillId="0" borderId="2" xfId="0" applyFont="1" applyFill="1" applyBorder="1" applyAlignment="1" applyProtection="1"/>
    <xf numFmtId="165" fontId="4" fillId="0" borderId="5" xfId="0" applyNumberFormat="1" applyFont="1" applyFill="1" applyBorder="1" applyAlignment="1" applyProtection="1">
      <alignment horizontal="left"/>
    </xf>
    <xf numFmtId="165" fontId="4" fillId="0" borderId="1" xfId="0" applyNumberFormat="1" applyFont="1" applyFill="1" applyBorder="1" applyAlignment="1" applyProtection="1">
      <alignment horizontal="left"/>
    </xf>
    <xf numFmtId="165" fontId="4" fillId="0" borderId="2" xfId="0" applyNumberFormat="1" applyFont="1" applyFill="1" applyBorder="1" applyAlignment="1" applyProtection="1">
      <alignment horizontal="left"/>
    </xf>
    <xf numFmtId="0" fontId="20" fillId="2" borderId="5" xfId="0" applyFont="1" applyFill="1" applyBorder="1" applyAlignment="1" applyProtection="1">
      <alignment horizontal="justify" vertical="top"/>
      <protection locked="0"/>
    </xf>
    <xf numFmtId="0" fontId="20" fillId="2" borderId="1" xfId="0" applyFont="1" applyFill="1" applyBorder="1" applyAlignment="1" applyProtection="1">
      <alignment horizontal="justify" vertical="top"/>
      <protection locked="0"/>
    </xf>
    <xf numFmtId="0" fontId="20" fillId="2" borderId="2" xfId="0" applyFont="1" applyFill="1" applyBorder="1" applyAlignment="1" applyProtection="1">
      <alignment horizontal="justify" vertical="top"/>
      <protection locked="0"/>
    </xf>
    <xf numFmtId="0" fontId="10" fillId="0" borderId="5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9" fontId="4" fillId="0" borderId="5" xfId="2" applyFont="1" applyFill="1" applyBorder="1" applyAlignment="1" applyProtection="1">
      <alignment horizontal="center"/>
    </xf>
    <xf numFmtId="9" fontId="4" fillId="0" borderId="2" xfId="2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/>
    <xf numFmtId="0" fontId="5" fillId="0" borderId="24" xfId="0" applyFont="1" applyFill="1" applyBorder="1" applyAlignment="1" applyProtection="1"/>
    <xf numFmtId="0" fontId="4" fillId="0" borderId="23" xfId="0" applyFont="1" applyBorder="1" applyAlignment="1" applyProtection="1"/>
    <xf numFmtId="0" fontId="4" fillId="0" borderId="24" xfId="0" applyFont="1" applyFill="1" applyBorder="1" applyAlignment="1" applyProtection="1"/>
    <xf numFmtId="0" fontId="4" fillId="0" borderId="34" xfId="0" applyFont="1" applyBorder="1" applyAlignment="1" applyProtection="1"/>
    <xf numFmtId="0" fontId="4" fillId="0" borderId="24" xfId="0" applyFont="1" applyFill="1" applyBorder="1" applyAlignment="1" applyProtection="1">
      <alignment horizontal="left" vertical="top" wrapText="1" indent="1"/>
    </xf>
    <xf numFmtId="0" fontId="4" fillId="0" borderId="23" xfId="0" applyFont="1" applyBorder="1" applyAlignment="1" applyProtection="1">
      <alignment horizontal="left" vertical="top" wrapText="1" indent="1"/>
    </xf>
    <xf numFmtId="0" fontId="3" fillId="0" borderId="20" xfId="0" applyFont="1" applyBorder="1" applyAlignment="1" applyProtection="1">
      <alignment horizontal="center" vertical="justify"/>
    </xf>
    <xf numFmtId="0" fontId="3" fillId="0" borderId="10" xfId="0" applyFont="1" applyBorder="1" applyAlignment="1" applyProtection="1">
      <alignment horizontal="center" vertical="justify"/>
    </xf>
    <xf numFmtId="0" fontId="3" fillId="0" borderId="13" xfId="0" applyFont="1" applyBorder="1" applyAlignment="1" applyProtection="1">
      <alignment horizontal="center" vertical="justify"/>
    </xf>
    <xf numFmtId="0" fontId="3" fillId="0" borderId="4" xfId="0" applyFont="1" applyBorder="1" applyAlignment="1" applyProtection="1">
      <alignment horizontal="center" vertical="justify"/>
    </xf>
    <xf numFmtId="9" fontId="4" fillId="2" borderId="5" xfId="0" applyNumberFormat="1" applyFont="1" applyFill="1" applyBorder="1" applyAlignment="1" applyProtection="1">
      <alignment horizontal="justify" vertical="top"/>
    </xf>
    <xf numFmtId="9" fontId="4" fillId="2" borderId="1" xfId="0" applyNumberFormat="1" applyFont="1" applyFill="1" applyBorder="1" applyAlignment="1" applyProtection="1">
      <alignment horizontal="justify" vertical="top"/>
    </xf>
    <xf numFmtId="9" fontId="4" fillId="2" borderId="2" xfId="0" applyNumberFormat="1" applyFont="1" applyFill="1" applyBorder="1" applyAlignment="1" applyProtection="1">
      <alignment horizontal="justify" vertical="top"/>
    </xf>
    <xf numFmtId="0" fontId="4" fillId="0" borderId="36" xfId="0" applyFont="1" applyFill="1" applyBorder="1" applyAlignment="1" applyProtection="1">
      <alignment horizontal="justify" vertical="top"/>
    </xf>
    <xf numFmtId="0" fontId="4" fillId="0" borderId="42" xfId="0" applyFont="1" applyFill="1" applyBorder="1" applyAlignment="1" applyProtection="1">
      <alignment horizontal="justify" vertical="top"/>
    </xf>
    <xf numFmtId="0" fontId="5" fillId="4" borderId="5" xfId="0" applyFont="1" applyFill="1" applyBorder="1" applyAlignment="1" applyProtection="1">
      <alignment horizontal="left" vertical="justify"/>
      <protection locked="0"/>
    </xf>
    <xf numFmtId="0" fontId="5" fillId="4" borderId="1" xfId="0" applyFont="1" applyFill="1" applyBorder="1" applyAlignment="1" applyProtection="1">
      <alignment horizontal="left" vertical="justify"/>
      <protection locked="0"/>
    </xf>
    <xf numFmtId="0" fontId="5" fillId="4" borderId="2" xfId="0" applyFont="1" applyFill="1" applyBorder="1" applyAlignment="1" applyProtection="1">
      <alignment horizontal="left" vertical="justify"/>
      <protection locked="0"/>
    </xf>
    <xf numFmtId="0" fontId="4" fillId="4" borderId="5" xfId="0" applyFont="1" applyFill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justify" vertical="top"/>
      <protection locked="0"/>
    </xf>
    <xf numFmtId="0" fontId="4" fillId="4" borderId="2" xfId="0" applyFont="1" applyFill="1" applyBorder="1" applyAlignment="1" applyProtection="1">
      <alignment horizontal="justify" vertical="top"/>
      <protection locked="0"/>
    </xf>
    <xf numFmtId="0" fontId="21" fillId="2" borderId="20" xfId="0" applyFont="1" applyFill="1" applyBorder="1" applyAlignment="1" applyProtection="1">
      <alignment horizontal="center" wrapText="1"/>
    </xf>
    <xf numFmtId="0" fontId="30" fillId="2" borderId="21" xfId="0" applyFont="1" applyFill="1" applyBorder="1" applyAlignment="1" applyProtection="1">
      <alignment horizontal="center" wrapText="1"/>
    </xf>
    <xf numFmtId="0" fontId="30" fillId="2" borderId="10" xfId="0" applyFont="1" applyFill="1" applyBorder="1" applyAlignment="1" applyProtection="1">
      <alignment horizontal="center" wrapText="1"/>
    </xf>
    <xf numFmtId="0" fontId="30" fillId="2" borderId="13" xfId="0" applyFont="1" applyFill="1" applyBorder="1" applyAlignment="1" applyProtection="1">
      <alignment horizontal="center"/>
    </xf>
    <xf numFmtId="0" fontId="30" fillId="2" borderId="9" xfId="0" applyFont="1" applyFill="1" applyBorder="1" applyAlignment="1" applyProtection="1">
      <alignment horizontal="center"/>
    </xf>
    <xf numFmtId="0" fontId="30" fillId="2" borderId="4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left" wrapText="1"/>
    </xf>
    <xf numFmtId="0" fontId="4" fillId="0" borderId="28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center" vertical="justify"/>
    </xf>
    <xf numFmtId="0" fontId="4" fillId="0" borderId="2" xfId="0" applyFont="1" applyBorder="1" applyAlignment="1" applyProtection="1">
      <alignment horizontal="center" vertical="justify"/>
    </xf>
    <xf numFmtId="0" fontId="20" fillId="0" borderId="23" xfId="0" applyFont="1" applyFill="1" applyBorder="1" applyAlignment="1" applyProtection="1"/>
    <xf numFmtId="0" fontId="20" fillId="0" borderId="30" xfId="0" applyFont="1" applyFill="1" applyBorder="1" applyAlignment="1" applyProtection="1"/>
    <xf numFmtId="0" fontId="4" fillId="0" borderId="37" xfId="0" applyFont="1" applyFill="1" applyBorder="1" applyAlignment="1" applyProtection="1"/>
    <xf numFmtId="0" fontId="20" fillId="0" borderId="22" xfId="0" applyFont="1" applyFill="1" applyBorder="1" applyAlignment="1" applyProtection="1"/>
    <xf numFmtId="0" fontId="4" fillId="0" borderId="6" xfId="0" applyFont="1" applyFill="1" applyBorder="1" applyAlignment="1" applyProtection="1"/>
    <xf numFmtId="0" fontId="20" fillId="0" borderId="6" xfId="0" applyFont="1" applyFill="1" applyBorder="1" applyAlignment="1" applyProtection="1"/>
    <xf numFmtId="0" fontId="4" fillId="0" borderId="13" xfId="0" applyFont="1" applyFill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</cellXfs>
  <cellStyles count="3">
    <cellStyle name="Milliers_Feuil1" xfId="1" xr:uid="{00000000-0005-0000-0000-000000000000}"/>
    <cellStyle name="Normal" xfId="0" builtinId="0"/>
    <cellStyle name="Pourcentage" xfId="2" builtinId="5"/>
  </cellStyles>
  <dxfs count="2"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O888"/>
  <sheetViews>
    <sheetView tabSelected="1" zoomScaleNormal="100" zoomScaleSheetLayoutView="100" workbookViewId="0">
      <selection activeCell="O17" sqref="O17"/>
    </sheetView>
  </sheetViews>
  <sheetFormatPr baseColWidth="10" defaultColWidth="11.42578125" defaultRowHeight="15.75" x14ac:dyDescent="0.25"/>
  <cols>
    <col min="1" max="5" width="11.42578125" style="1"/>
    <col min="6" max="6" width="12.140625" style="1" customWidth="1"/>
    <col min="7" max="7" width="11.42578125" style="1"/>
    <col min="8" max="8" width="12.42578125" style="1" customWidth="1"/>
    <col min="9" max="9" width="12.140625" style="1" customWidth="1"/>
    <col min="10" max="10" width="12.7109375" style="1" customWidth="1"/>
    <col min="11" max="11" width="11.42578125" style="48"/>
    <col min="12" max="13" width="11.42578125" style="49"/>
    <col min="14" max="14" width="11.42578125" style="36"/>
    <col min="15" max="16384" width="11.42578125" style="49"/>
  </cols>
  <sheetData>
    <row r="1" spans="1:14" ht="70.5" customHeight="1" x14ac:dyDescent="0.5">
      <c r="A1" s="78"/>
      <c r="B1" s="458" t="s">
        <v>425</v>
      </c>
      <c r="C1" s="459"/>
      <c r="D1" s="459"/>
      <c r="E1" s="459"/>
      <c r="F1" s="459"/>
      <c r="G1" s="459"/>
      <c r="H1" s="459"/>
      <c r="I1" s="459"/>
      <c r="J1" s="460"/>
      <c r="K1" s="49"/>
    </row>
    <row r="2" spans="1:14" ht="25.5" customHeight="1" x14ac:dyDescent="0.5">
      <c r="A2" s="177"/>
      <c r="B2" s="461" t="s">
        <v>427</v>
      </c>
      <c r="C2" s="462"/>
      <c r="D2" s="462"/>
      <c r="E2" s="462"/>
      <c r="F2" s="462"/>
      <c r="G2" s="462"/>
      <c r="H2" s="462"/>
      <c r="I2" s="462"/>
      <c r="J2" s="463"/>
      <c r="K2" s="49"/>
      <c r="N2" s="50"/>
    </row>
    <row r="3" spans="1:14" ht="15.75" customHeight="1" x14ac:dyDescent="0.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49"/>
      <c r="N3" s="50"/>
    </row>
    <row r="4" spans="1:14" ht="15.75" customHeight="1" x14ac:dyDescent="0.3">
      <c r="A4" s="42" t="s">
        <v>49</v>
      </c>
      <c r="B4" s="46"/>
      <c r="C4" s="46"/>
      <c r="D4" s="46"/>
      <c r="E4" s="43"/>
      <c r="F4" s="43"/>
      <c r="G4" s="37"/>
      <c r="H4" s="194"/>
      <c r="I4" s="194"/>
      <c r="J4" s="194"/>
      <c r="K4" s="49"/>
      <c r="N4" s="50"/>
    </row>
    <row r="5" spans="1:14" ht="15.75" customHeight="1" x14ac:dyDescent="0.3">
      <c r="A5" s="41"/>
      <c r="B5" s="452"/>
      <c r="C5" s="453"/>
      <c r="D5" s="453"/>
      <c r="E5" s="453"/>
      <c r="F5" s="453"/>
      <c r="G5" s="454"/>
      <c r="H5" s="194"/>
      <c r="I5" s="194"/>
      <c r="J5" s="194"/>
      <c r="K5" s="49"/>
      <c r="N5" s="50"/>
    </row>
    <row r="6" spans="1:14" ht="15.75" customHeight="1" x14ac:dyDescent="0.3">
      <c r="A6" s="36"/>
      <c r="B6" s="38"/>
      <c r="C6" s="38"/>
      <c r="D6" s="38"/>
      <c r="E6" s="38"/>
      <c r="F6" s="38"/>
      <c r="G6" s="38"/>
      <c r="H6" s="194"/>
      <c r="I6" s="194"/>
      <c r="J6" s="194"/>
      <c r="K6" s="49"/>
      <c r="N6" s="50"/>
    </row>
    <row r="7" spans="1:14" ht="15.75" customHeight="1" x14ac:dyDescent="0.25">
      <c r="A7" s="47" t="s">
        <v>424</v>
      </c>
      <c r="C7" s="45"/>
      <c r="D7" s="45"/>
      <c r="E7" s="43"/>
      <c r="F7" s="43"/>
      <c r="G7" s="43"/>
      <c r="H7" s="73"/>
      <c r="I7" s="73"/>
      <c r="J7" s="178"/>
      <c r="K7" s="49"/>
    </row>
    <row r="8" spans="1:14" ht="34.5" customHeight="1" x14ac:dyDescent="0.25">
      <c r="A8" s="41"/>
      <c r="B8" s="455"/>
      <c r="C8" s="456"/>
      <c r="D8" s="456"/>
      <c r="E8" s="456"/>
      <c r="F8" s="456"/>
      <c r="G8" s="457"/>
      <c r="H8" s="74"/>
      <c r="I8" s="74"/>
      <c r="J8" s="75"/>
      <c r="K8" s="76"/>
    </row>
    <row r="9" spans="1:14" ht="15.75" customHeight="1" thickBot="1" x14ac:dyDescent="0.3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51"/>
    </row>
    <row r="10" spans="1:14" ht="21.75" thickBot="1" x14ac:dyDescent="0.4">
      <c r="A10" s="27" t="s">
        <v>285</v>
      </c>
      <c r="B10" s="28"/>
      <c r="C10" s="28"/>
      <c r="D10" s="28"/>
      <c r="E10" s="28"/>
      <c r="F10" s="28"/>
      <c r="G10" s="28"/>
      <c r="H10" s="28"/>
      <c r="I10" s="28"/>
      <c r="J10" s="29"/>
      <c r="K10" s="51"/>
    </row>
    <row r="11" spans="1:14" ht="29.25" customHeight="1" thickBot="1" x14ac:dyDescent="0.3">
      <c r="A11" s="32" t="s">
        <v>286</v>
      </c>
      <c r="B11" s="30"/>
      <c r="C11" s="30"/>
      <c r="D11" s="30"/>
      <c r="E11" s="30"/>
      <c r="F11" s="30"/>
      <c r="G11" s="30"/>
      <c r="H11" s="30"/>
      <c r="I11" s="30"/>
      <c r="J11" s="31"/>
      <c r="K11" s="51"/>
    </row>
    <row r="12" spans="1:14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8"/>
      <c r="K12" s="76"/>
    </row>
    <row r="13" spans="1:14" s="35" customFormat="1" ht="21" x14ac:dyDescent="0.35">
      <c r="A13" s="2">
        <v>1</v>
      </c>
      <c r="B13" s="3" t="s">
        <v>50</v>
      </c>
      <c r="C13" s="4"/>
      <c r="D13" s="4"/>
      <c r="E13" s="5"/>
      <c r="F13" s="4"/>
      <c r="G13" s="4"/>
      <c r="H13" s="4"/>
      <c r="I13" s="4"/>
      <c r="J13" s="202"/>
      <c r="K13" s="52"/>
      <c r="N13" s="36"/>
    </row>
    <row r="14" spans="1:14" s="36" customFormat="1" x14ac:dyDescent="0.25">
      <c r="A14" s="80"/>
      <c r="B14" s="80"/>
      <c r="C14" s="80"/>
      <c r="D14" s="80"/>
      <c r="E14" s="80"/>
      <c r="F14" s="80"/>
      <c r="G14" s="80"/>
      <c r="H14" s="79"/>
      <c r="I14" s="79"/>
      <c r="J14" s="79"/>
    </row>
    <row r="15" spans="1:14" s="36" customFormat="1" x14ac:dyDescent="0.25">
      <c r="A15" s="126" t="s">
        <v>115</v>
      </c>
      <c r="B15" s="179"/>
      <c r="C15" s="126"/>
      <c r="D15" s="126"/>
      <c r="E15" s="126"/>
      <c r="F15" s="126"/>
      <c r="G15" s="121"/>
      <c r="H15" s="6" t="s">
        <v>51</v>
      </c>
      <c r="I15" s="7" t="s">
        <v>52</v>
      </c>
      <c r="J15" s="8" t="s">
        <v>0</v>
      </c>
      <c r="K15" s="44"/>
    </row>
    <row r="16" spans="1:14" s="36" customFormat="1" x14ac:dyDescent="0.25">
      <c r="A16" s="126" t="s">
        <v>116</v>
      </c>
      <c r="B16" s="126"/>
      <c r="C16" s="126"/>
      <c r="D16" s="126"/>
      <c r="E16" s="126"/>
      <c r="F16" s="126"/>
      <c r="G16" s="121"/>
      <c r="H16" s="338"/>
      <c r="I16" s="338"/>
      <c r="J16" s="203">
        <f>SUM(H16:I16)</f>
        <v>0</v>
      </c>
      <c r="K16" s="44"/>
    </row>
    <row r="17" spans="1:11" s="36" customFormat="1" x14ac:dyDescent="0.25">
      <c r="A17" s="81"/>
      <c r="B17" s="81"/>
      <c r="C17" s="81"/>
      <c r="D17" s="81"/>
      <c r="E17" s="81"/>
      <c r="F17" s="81"/>
      <c r="G17" s="81"/>
      <c r="H17" s="79"/>
      <c r="I17" s="79"/>
      <c r="J17" s="79"/>
    </row>
    <row r="18" spans="1:11" s="36" customFormat="1" ht="21" x14ac:dyDescent="0.35">
      <c r="A18" s="10" t="s">
        <v>53</v>
      </c>
      <c r="B18" s="204" t="s">
        <v>54</v>
      </c>
      <c r="C18" s="9"/>
      <c r="D18" s="9"/>
      <c r="E18" s="9"/>
      <c r="F18" s="205"/>
      <c r="G18" s="205"/>
      <c r="H18" s="9"/>
      <c r="I18" s="9"/>
      <c r="J18" s="206"/>
      <c r="K18" s="44"/>
    </row>
    <row r="19" spans="1:11" s="36" customFormat="1" ht="15.75" customHeight="1" x14ac:dyDescent="0.25">
      <c r="A19" s="80"/>
      <c r="B19" s="80"/>
      <c r="C19" s="80"/>
      <c r="D19" s="80"/>
      <c r="E19" s="80"/>
      <c r="F19" s="207"/>
      <c r="G19" s="207"/>
      <c r="H19" s="80"/>
      <c r="I19" s="82"/>
      <c r="J19" s="80"/>
    </row>
    <row r="20" spans="1:11" s="54" customFormat="1" x14ac:dyDescent="0.25">
      <c r="A20" s="54" t="s">
        <v>227</v>
      </c>
    </row>
    <row r="21" spans="1:11" s="54" customFormat="1" x14ac:dyDescent="0.25">
      <c r="C21" s="83"/>
      <c r="D21" s="83"/>
      <c r="E21" s="83"/>
      <c r="F21" s="83"/>
      <c r="G21" s="83"/>
      <c r="H21" s="83"/>
      <c r="I21" s="83"/>
      <c r="J21" s="83"/>
    </row>
    <row r="22" spans="1:11" s="53" customFormat="1" ht="30.75" customHeight="1" x14ac:dyDescent="0.25">
      <c r="A22" s="180" t="s">
        <v>123</v>
      </c>
      <c r="B22" s="85"/>
      <c r="C22" s="367" t="s">
        <v>239</v>
      </c>
      <c r="D22" s="368"/>
      <c r="E22" s="369"/>
      <c r="F22" s="352" t="s">
        <v>236</v>
      </c>
      <c r="G22" s="354" t="s">
        <v>237</v>
      </c>
      <c r="H22" s="352" t="s">
        <v>240</v>
      </c>
      <c r="I22" s="352" t="s">
        <v>236</v>
      </c>
      <c r="J22" s="352" t="s">
        <v>241</v>
      </c>
    </row>
    <row r="23" spans="1:11" s="53" customFormat="1" x14ac:dyDescent="0.25">
      <c r="A23" s="54"/>
      <c r="B23" s="84"/>
      <c r="C23" s="13" t="s">
        <v>234</v>
      </c>
      <c r="D23" s="13" t="s">
        <v>235</v>
      </c>
      <c r="E23" s="13" t="s">
        <v>0</v>
      </c>
      <c r="F23" s="353"/>
      <c r="G23" s="354"/>
      <c r="H23" s="353"/>
      <c r="I23" s="353"/>
      <c r="J23" s="353"/>
    </row>
    <row r="24" spans="1:11" s="53" customFormat="1" x14ac:dyDescent="0.25">
      <c r="A24" s="85"/>
      <c r="B24" s="199" t="s">
        <v>228</v>
      </c>
      <c r="C24" s="338"/>
      <c r="D24" s="338"/>
      <c r="E24" s="23">
        <f>C24+D24</f>
        <v>0</v>
      </c>
      <c r="F24" s="338"/>
      <c r="G24" s="355" t="str">
        <f>IF((C24+D24+C25+D25+C26+D26)=0,"",(C24+D24+C25+D25+C26+D26)/H16)</f>
        <v/>
      </c>
      <c r="H24" s="338"/>
      <c r="I24" s="338"/>
      <c r="J24" s="338"/>
    </row>
    <row r="25" spans="1:11" s="53" customFormat="1" x14ac:dyDescent="0.25">
      <c r="A25" s="85"/>
      <c r="B25" s="199" t="s">
        <v>229</v>
      </c>
      <c r="C25" s="338"/>
      <c r="D25" s="338"/>
      <c r="E25" s="23">
        <f t="shared" ref="E25:E31" si="0">C25+D25</f>
        <v>0</v>
      </c>
      <c r="F25" s="338"/>
      <c r="G25" s="356"/>
      <c r="H25" s="338"/>
      <c r="I25" s="338"/>
      <c r="J25" s="338"/>
    </row>
    <row r="26" spans="1:11" s="53" customFormat="1" x14ac:dyDescent="0.25">
      <c r="A26" s="85"/>
      <c r="B26" s="199" t="s">
        <v>122</v>
      </c>
      <c r="C26" s="338"/>
      <c r="D26" s="338"/>
      <c r="E26" s="23">
        <f t="shared" si="0"/>
        <v>0</v>
      </c>
      <c r="F26" s="338"/>
      <c r="G26" s="357"/>
      <c r="H26" s="338"/>
      <c r="I26" s="338"/>
      <c r="J26" s="338"/>
    </row>
    <row r="27" spans="1:11" s="53" customFormat="1" x14ac:dyDescent="0.25">
      <c r="A27" s="85"/>
      <c r="B27" s="199" t="s">
        <v>238</v>
      </c>
      <c r="C27" s="338"/>
      <c r="D27" s="338"/>
      <c r="E27" s="23">
        <f t="shared" si="0"/>
        <v>0</v>
      </c>
      <c r="F27" s="338"/>
      <c r="G27" s="355" t="str">
        <f>IF(SUM(C27:D31)=0,"",SUM(C27:D31)/I16)</f>
        <v/>
      </c>
      <c r="H27" s="338"/>
      <c r="I27" s="338"/>
      <c r="J27" s="338"/>
    </row>
    <row r="28" spans="1:11" s="53" customFormat="1" x14ac:dyDescent="0.25">
      <c r="A28" s="85"/>
      <c r="B28" s="199" t="s">
        <v>230</v>
      </c>
      <c r="C28" s="338"/>
      <c r="D28" s="338"/>
      <c r="E28" s="23">
        <f t="shared" si="0"/>
        <v>0</v>
      </c>
      <c r="F28" s="338"/>
      <c r="G28" s="356"/>
      <c r="H28" s="338"/>
      <c r="I28" s="338"/>
      <c r="J28" s="338"/>
    </row>
    <row r="29" spans="1:11" s="53" customFormat="1" x14ac:dyDescent="0.25">
      <c r="A29" s="85"/>
      <c r="B29" s="199" t="s">
        <v>231</v>
      </c>
      <c r="C29" s="338"/>
      <c r="D29" s="338"/>
      <c r="E29" s="23">
        <f t="shared" si="0"/>
        <v>0</v>
      </c>
      <c r="F29" s="338"/>
      <c r="G29" s="356"/>
      <c r="H29" s="338"/>
      <c r="I29" s="338"/>
      <c r="J29" s="338"/>
    </row>
    <row r="30" spans="1:11" s="53" customFormat="1" x14ac:dyDescent="0.25">
      <c r="A30" s="85"/>
      <c r="B30" s="199" t="s">
        <v>232</v>
      </c>
      <c r="C30" s="338"/>
      <c r="D30" s="338"/>
      <c r="E30" s="23">
        <f t="shared" si="0"/>
        <v>0</v>
      </c>
      <c r="F30" s="338"/>
      <c r="G30" s="356"/>
      <c r="H30" s="338"/>
      <c r="I30" s="338"/>
      <c r="J30" s="338"/>
    </row>
    <row r="31" spans="1:11" s="53" customFormat="1" x14ac:dyDescent="0.25">
      <c r="A31" s="85"/>
      <c r="B31" s="199" t="s">
        <v>233</v>
      </c>
      <c r="C31" s="338"/>
      <c r="D31" s="338"/>
      <c r="E31" s="23">
        <f t="shared" si="0"/>
        <v>0</v>
      </c>
      <c r="F31" s="338"/>
      <c r="G31" s="357"/>
      <c r="H31" s="338"/>
      <c r="I31" s="338"/>
      <c r="J31" s="338"/>
    </row>
    <row r="32" spans="1:11" s="53" customFormat="1" x14ac:dyDescent="0.25">
      <c r="A32" s="85"/>
      <c r="B32" s="199" t="s">
        <v>0</v>
      </c>
      <c r="C32" s="23">
        <f>SUM(C24:C31)</f>
        <v>0</v>
      </c>
      <c r="D32" s="23">
        <f>SUM(D24:D31)</f>
        <v>0</v>
      </c>
      <c r="E32" s="23">
        <f>SUM(E24:E31)</f>
        <v>0</v>
      </c>
      <c r="F32" s="23">
        <f>SUM(F24:F31)</f>
        <v>0</v>
      </c>
      <c r="G32" s="23"/>
      <c r="H32" s="23">
        <f>SUM(H24:H31)</f>
        <v>0</v>
      </c>
      <c r="I32" s="23">
        <f>SUM(I24:I31)</f>
        <v>0</v>
      </c>
      <c r="J32" s="23">
        <f>SUM(J24:J31)</f>
        <v>0</v>
      </c>
    </row>
    <row r="33" spans="1:10" s="54" customFormat="1" x14ac:dyDescent="0.25">
      <c r="B33" s="82"/>
      <c r="C33" s="82"/>
      <c r="D33" s="82"/>
      <c r="E33" s="82"/>
      <c r="F33" s="82"/>
      <c r="G33" s="82"/>
      <c r="H33" s="82"/>
      <c r="I33" s="82"/>
      <c r="J33" s="82"/>
    </row>
    <row r="34" spans="1:10" s="54" customFormat="1" x14ac:dyDescent="0.25"/>
    <row r="35" spans="1:10" s="54" customFormat="1" x14ac:dyDescent="0.25">
      <c r="A35" s="54" t="s">
        <v>242</v>
      </c>
      <c r="J35" s="83"/>
    </row>
    <row r="36" spans="1:10" s="53" customFormat="1" x14ac:dyDescent="0.25">
      <c r="A36" s="54"/>
      <c r="B36" s="54"/>
      <c r="C36" s="54"/>
      <c r="D36" s="86" t="s">
        <v>243</v>
      </c>
      <c r="E36" s="54"/>
      <c r="F36" s="54"/>
      <c r="G36" s="54"/>
      <c r="H36" s="54"/>
      <c r="I36" s="85"/>
      <c r="J36" s="338"/>
    </row>
    <row r="37" spans="1:10" s="53" customFormat="1" x14ac:dyDescent="0.25">
      <c r="A37" s="54"/>
      <c r="B37" s="54"/>
      <c r="C37" s="54"/>
      <c r="D37" s="86" t="s">
        <v>244</v>
      </c>
      <c r="E37" s="54"/>
      <c r="F37" s="54"/>
      <c r="G37" s="54"/>
      <c r="H37" s="54"/>
      <c r="I37" s="85"/>
      <c r="J37" s="338"/>
    </row>
    <row r="38" spans="1:10" s="53" customFormat="1" x14ac:dyDescent="0.25">
      <c r="A38" s="54"/>
      <c r="B38" s="54"/>
      <c r="C38" s="54"/>
      <c r="D38" s="86" t="s">
        <v>245</v>
      </c>
      <c r="E38" s="54"/>
      <c r="F38" s="54"/>
      <c r="G38" s="54"/>
      <c r="H38" s="54"/>
      <c r="I38" s="85"/>
      <c r="J38" s="338"/>
    </row>
    <row r="39" spans="1:10" s="53" customFormat="1" x14ac:dyDescent="0.25">
      <c r="A39" s="54"/>
      <c r="B39" s="54"/>
      <c r="C39" s="54"/>
      <c r="D39" s="86" t="s">
        <v>246</v>
      </c>
      <c r="E39" s="54"/>
      <c r="F39" s="54"/>
      <c r="G39" s="54"/>
      <c r="H39" s="54"/>
      <c r="I39" s="85"/>
      <c r="J39" s="338"/>
    </row>
    <row r="40" spans="1:10" s="53" customFormat="1" x14ac:dyDescent="0.25">
      <c r="A40" s="54"/>
      <c r="B40" s="54"/>
      <c r="C40" s="54"/>
      <c r="D40" s="86" t="s">
        <v>362</v>
      </c>
      <c r="E40" s="54"/>
      <c r="F40" s="54"/>
      <c r="G40" s="54"/>
      <c r="H40" s="54"/>
      <c r="I40" s="85"/>
      <c r="J40" s="338"/>
    </row>
    <row r="41" spans="1:10" s="53" customFormat="1" x14ac:dyDescent="0.25">
      <c r="A41" s="54"/>
      <c r="B41" s="54"/>
      <c r="C41" s="54"/>
      <c r="D41" s="54"/>
      <c r="E41" s="54"/>
      <c r="F41" s="54"/>
      <c r="G41" s="54"/>
      <c r="H41" s="54"/>
      <c r="I41" s="85"/>
      <c r="J41" s="23">
        <f>SUM(J36:J40)</f>
        <v>0</v>
      </c>
    </row>
    <row r="42" spans="1:10" s="54" customFormat="1" ht="16.5" customHeight="1" x14ac:dyDescent="0.25">
      <c r="C42" s="83"/>
      <c r="D42" s="83"/>
      <c r="E42" s="83"/>
      <c r="F42" s="83"/>
      <c r="G42" s="83"/>
      <c r="H42" s="83"/>
      <c r="I42" s="83"/>
      <c r="J42" s="87"/>
    </row>
    <row r="43" spans="1:10" s="53" customFormat="1" x14ac:dyDescent="0.25">
      <c r="A43" s="54" t="s">
        <v>363</v>
      </c>
      <c r="B43" s="85"/>
      <c r="C43" s="358"/>
      <c r="D43" s="359"/>
      <c r="E43" s="359"/>
      <c r="F43" s="359"/>
      <c r="G43" s="359"/>
      <c r="H43" s="359"/>
      <c r="I43" s="359"/>
      <c r="J43" s="360"/>
    </row>
    <row r="44" spans="1:10" s="53" customFormat="1" x14ac:dyDescent="0.25">
      <c r="A44" s="54"/>
      <c r="B44" s="85"/>
      <c r="C44" s="361"/>
      <c r="D44" s="362"/>
      <c r="E44" s="362"/>
      <c r="F44" s="362"/>
      <c r="G44" s="362"/>
      <c r="H44" s="362"/>
      <c r="I44" s="362"/>
      <c r="J44" s="363"/>
    </row>
    <row r="45" spans="1:10" s="53" customFormat="1" x14ac:dyDescent="0.25">
      <c r="A45" s="54"/>
      <c r="B45" s="85"/>
      <c r="C45" s="364"/>
      <c r="D45" s="365"/>
      <c r="E45" s="365"/>
      <c r="F45" s="365"/>
      <c r="G45" s="365"/>
      <c r="H45" s="365"/>
      <c r="I45" s="365"/>
      <c r="J45" s="366"/>
    </row>
    <row r="46" spans="1:10" s="54" customFormat="1" x14ac:dyDescent="0.25">
      <c r="C46" s="82"/>
      <c r="D46" s="82"/>
      <c r="E46" s="82"/>
      <c r="F46" s="82"/>
      <c r="G46" s="82"/>
      <c r="H46" s="82"/>
      <c r="I46" s="82"/>
      <c r="J46" s="87"/>
    </row>
    <row r="47" spans="1:10" s="53" customFormat="1" x14ac:dyDescent="0.25">
      <c r="A47" s="54" t="s">
        <v>125</v>
      </c>
      <c r="B47" s="54"/>
      <c r="C47" s="54"/>
      <c r="D47" s="54"/>
      <c r="E47" s="54"/>
      <c r="F47" s="54"/>
      <c r="G47" s="54"/>
      <c r="H47" s="54"/>
      <c r="I47" s="85"/>
      <c r="J47" s="337"/>
    </row>
    <row r="48" spans="1:10" s="54" customFormat="1" x14ac:dyDescent="0.25">
      <c r="A48" s="54" t="s">
        <v>126</v>
      </c>
      <c r="D48" s="83"/>
      <c r="E48" s="83"/>
      <c r="F48" s="83"/>
      <c r="G48" s="83"/>
      <c r="H48" s="83"/>
      <c r="I48" s="83"/>
      <c r="J48" s="87"/>
    </row>
    <row r="49" spans="1:10" s="53" customFormat="1" x14ac:dyDescent="0.25">
      <c r="A49" s="54"/>
      <c r="B49" s="54" t="s">
        <v>127</v>
      </c>
      <c r="C49" s="85"/>
      <c r="D49" s="346" t="s">
        <v>384</v>
      </c>
      <c r="E49" s="347"/>
      <c r="F49" s="347"/>
      <c r="G49" s="347"/>
      <c r="H49" s="347"/>
      <c r="I49" s="348"/>
      <c r="J49" s="337"/>
    </row>
    <row r="50" spans="1:10" s="53" customFormat="1" x14ac:dyDescent="0.25">
      <c r="A50" s="54"/>
      <c r="B50" s="54"/>
      <c r="C50" s="85"/>
      <c r="D50" s="346" t="s">
        <v>385</v>
      </c>
      <c r="E50" s="347"/>
      <c r="F50" s="347"/>
      <c r="G50" s="347"/>
      <c r="H50" s="347"/>
      <c r="I50" s="348"/>
      <c r="J50" s="337"/>
    </row>
    <row r="51" spans="1:10" s="53" customFormat="1" x14ac:dyDescent="0.25">
      <c r="A51" s="54"/>
      <c r="B51" s="54"/>
      <c r="C51" s="85"/>
      <c r="D51" s="346" t="s">
        <v>128</v>
      </c>
      <c r="E51" s="347"/>
      <c r="F51" s="347"/>
      <c r="G51" s="347"/>
      <c r="H51" s="347"/>
      <c r="I51" s="348"/>
      <c r="J51" s="337"/>
    </row>
    <row r="52" spans="1:10" s="53" customFormat="1" x14ac:dyDescent="0.25">
      <c r="A52" s="54"/>
      <c r="B52" s="54"/>
      <c r="C52" s="85"/>
      <c r="D52" s="346" t="s">
        <v>129</v>
      </c>
      <c r="E52" s="347"/>
      <c r="F52" s="347"/>
      <c r="G52" s="347"/>
      <c r="H52" s="347"/>
      <c r="I52" s="348"/>
      <c r="J52" s="337"/>
    </row>
    <row r="53" spans="1:10" s="53" customFormat="1" x14ac:dyDescent="0.25">
      <c r="A53" s="54"/>
      <c r="B53" s="54"/>
      <c r="C53" s="85"/>
      <c r="D53" s="346" t="s">
        <v>130</v>
      </c>
      <c r="E53" s="347"/>
      <c r="F53" s="347"/>
      <c r="G53" s="347"/>
      <c r="H53" s="347"/>
      <c r="I53" s="348"/>
      <c r="J53" s="337"/>
    </row>
    <row r="54" spans="1:10" s="53" customFormat="1" x14ac:dyDescent="0.25">
      <c r="A54" s="54"/>
      <c r="B54" s="54"/>
      <c r="C54" s="85"/>
      <c r="D54" s="346" t="s">
        <v>386</v>
      </c>
      <c r="E54" s="347"/>
      <c r="F54" s="347"/>
      <c r="G54" s="347"/>
      <c r="H54" s="347"/>
      <c r="I54" s="348"/>
      <c r="J54" s="337"/>
    </row>
    <row r="55" spans="1:10" s="53" customFormat="1" x14ac:dyDescent="0.25">
      <c r="A55" s="54"/>
      <c r="B55" s="54"/>
      <c r="C55" s="85"/>
      <c r="D55" s="346" t="s">
        <v>364</v>
      </c>
      <c r="E55" s="347"/>
      <c r="F55" s="347"/>
      <c r="G55" s="347"/>
      <c r="H55" s="347"/>
      <c r="I55" s="348"/>
      <c r="J55" s="337"/>
    </row>
    <row r="56" spans="1:10" s="36" customFormat="1" x14ac:dyDescent="0.25">
      <c r="A56" s="83"/>
      <c r="B56" s="83"/>
      <c r="C56" s="83"/>
      <c r="D56" s="87"/>
      <c r="E56" s="79"/>
      <c r="F56" s="87"/>
      <c r="G56" s="87"/>
      <c r="H56" s="208"/>
      <c r="I56" s="208"/>
      <c r="J56" s="208"/>
    </row>
    <row r="57" spans="1:10" s="44" customFormat="1" ht="21" x14ac:dyDescent="0.35">
      <c r="A57" s="10" t="s">
        <v>55</v>
      </c>
      <c r="B57" s="204" t="s">
        <v>56</v>
      </c>
      <c r="C57" s="9"/>
      <c r="D57" s="9"/>
      <c r="E57" s="9"/>
      <c r="F57" s="205"/>
      <c r="G57" s="205"/>
      <c r="H57" s="9"/>
      <c r="I57" s="9"/>
      <c r="J57" s="206"/>
    </row>
    <row r="58" spans="1:10" s="36" customFormat="1" x14ac:dyDescent="0.25">
      <c r="A58" s="161"/>
      <c r="B58" s="82"/>
      <c r="C58" s="82"/>
      <c r="D58" s="82"/>
      <c r="E58" s="87"/>
      <c r="F58" s="87"/>
      <c r="G58" s="87"/>
      <c r="H58" s="87"/>
      <c r="I58" s="87"/>
      <c r="J58" s="79"/>
    </row>
    <row r="59" spans="1:10" s="44" customFormat="1" ht="15.75" customHeight="1" x14ac:dyDescent="0.3">
      <c r="A59" s="181" t="s">
        <v>132</v>
      </c>
      <c r="B59" s="54"/>
      <c r="C59" s="54"/>
      <c r="D59" s="85"/>
      <c r="E59" s="370" t="s">
        <v>51</v>
      </c>
      <c r="F59" s="371"/>
      <c r="G59" s="372" t="s">
        <v>120</v>
      </c>
      <c r="H59" s="371"/>
      <c r="I59" s="11" t="s">
        <v>0</v>
      </c>
      <c r="J59" s="12"/>
    </row>
    <row r="60" spans="1:10" s="44" customFormat="1" ht="25.5" customHeight="1" x14ac:dyDescent="0.25">
      <c r="A60" s="88"/>
      <c r="B60" s="54"/>
      <c r="C60" s="54"/>
      <c r="D60" s="85"/>
      <c r="E60" s="24" t="s">
        <v>138</v>
      </c>
      <c r="F60" s="24" t="s">
        <v>365</v>
      </c>
      <c r="G60" s="24" t="s">
        <v>138</v>
      </c>
      <c r="H60" s="24" t="s">
        <v>365</v>
      </c>
      <c r="I60" s="24" t="s">
        <v>138</v>
      </c>
      <c r="J60" s="24" t="s">
        <v>365</v>
      </c>
    </row>
    <row r="61" spans="1:10" s="44" customFormat="1" x14ac:dyDescent="0.25">
      <c r="A61" s="126" t="s">
        <v>133</v>
      </c>
      <c r="B61" s="126"/>
      <c r="C61" s="126"/>
      <c r="D61" s="121"/>
      <c r="E61" s="338"/>
      <c r="F61" s="338"/>
      <c r="G61" s="338"/>
      <c r="H61" s="338"/>
      <c r="I61" s="203">
        <f t="shared" ref="I61:I66" si="1">E61+G61</f>
        <v>0</v>
      </c>
      <c r="J61" s="203">
        <f>SUM(F61,H61)</f>
        <v>0</v>
      </c>
    </row>
    <row r="62" spans="1:10" s="44" customFormat="1" x14ac:dyDescent="0.25">
      <c r="A62" s="126" t="s">
        <v>134</v>
      </c>
      <c r="B62" s="126"/>
      <c r="C62" s="126"/>
      <c r="D62" s="121"/>
      <c r="E62" s="338"/>
      <c r="F62" s="338"/>
      <c r="G62" s="338"/>
      <c r="H62" s="338"/>
      <c r="I62" s="203">
        <f t="shared" si="1"/>
        <v>0</v>
      </c>
      <c r="J62" s="203">
        <f>SUM(F62+H62)</f>
        <v>0</v>
      </c>
    </row>
    <row r="63" spans="1:10" s="44" customFormat="1" x14ac:dyDescent="0.25">
      <c r="A63" s="89" t="s">
        <v>135</v>
      </c>
      <c r="B63" s="54"/>
      <c r="C63" s="54"/>
      <c r="D63" s="85"/>
      <c r="E63" s="203">
        <f>SUM(E61:E62)</f>
        <v>0</v>
      </c>
      <c r="F63" s="203">
        <f>SUM(F61:F62)</f>
        <v>0</v>
      </c>
      <c r="G63" s="203">
        <f>SUM(G61:G62)</f>
        <v>0</v>
      </c>
      <c r="H63" s="203">
        <f>SUM(H61:H62)</f>
        <v>0</v>
      </c>
      <c r="I63" s="203">
        <f t="shared" si="1"/>
        <v>0</v>
      </c>
      <c r="J63" s="19">
        <f>SUM(F63+H63)</f>
        <v>0</v>
      </c>
    </row>
    <row r="64" spans="1:10" s="44" customFormat="1" x14ac:dyDescent="0.25">
      <c r="A64" s="54" t="s">
        <v>136</v>
      </c>
      <c r="B64" s="54"/>
      <c r="C64" s="54"/>
      <c r="D64" s="85"/>
      <c r="E64" s="338"/>
      <c r="F64" s="338"/>
      <c r="G64" s="338"/>
      <c r="H64" s="338"/>
      <c r="I64" s="203">
        <f t="shared" si="1"/>
        <v>0</v>
      </c>
      <c r="J64" s="19">
        <f>SUM(F64+H64)</f>
        <v>0</v>
      </c>
    </row>
    <row r="65" spans="1:13" s="44" customFormat="1" x14ac:dyDescent="0.25">
      <c r="A65" s="54" t="s">
        <v>137</v>
      </c>
      <c r="B65" s="54"/>
      <c r="C65" s="54"/>
      <c r="D65" s="85"/>
      <c r="E65" s="338"/>
      <c r="F65" s="338"/>
      <c r="G65" s="338"/>
      <c r="H65" s="338"/>
      <c r="I65" s="203">
        <f t="shared" si="1"/>
        <v>0</v>
      </c>
      <c r="J65" s="19">
        <f>SUM(F65+H65)</f>
        <v>0</v>
      </c>
    </row>
    <row r="66" spans="1:13" s="44" customFormat="1" x14ac:dyDescent="0.25">
      <c r="A66" s="89" t="s">
        <v>135</v>
      </c>
      <c r="B66" s="54"/>
      <c r="C66" s="54"/>
      <c r="D66" s="85"/>
      <c r="E66" s="19">
        <f>SUM(E64:E65)</f>
        <v>0</v>
      </c>
      <c r="F66" s="19">
        <f>SUM(F64:F65)</f>
        <v>0</v>
      </c>
      <c r="G66" s="19">
        <f>SUM(G64:G65)</f>
        <v>0</v>
      </c>
      <c r="H66" s="19">
        <f>SUM(H64:H65)</f>
        <v>0</v>
      </c>
      <c r="I66" s="203">
        <f t="shared" si="1"/>
        <v>0</v>
      </c>
      <c r="J66" s="20">
        <f>SUM(F66+H66)</f>
        <v>0</v>
      </c>
    </row>
    <row r="67" spans="1:13" s="44" customFormat="1" x14ac:dyDescent="0.25">
      <c r="A67" s="54"/>
      <c r="B67" s="54"/>
      <c r="C67" s="54"/>
      <c r="D67" s="54"/>
      <c r="E67" s="80"/>
      <c r="F67" s="94"/>
      <c r="G67" s="94"/>
      <c r="H67" s="94"/>
      <c r="I67" s="90"/>
      <c r="J67" s="339"/>
    </row>
    <row r="68" spans="1:13" s="53" customFormat="1" x14ac:dyDescent="0.25">
      <c r="A68" s="54" t="s">
        <v>139</v>
      </c>
      <c r="B68" s="54"/>
      <c r="C68" s="54"/>
      <c r="D68" s="54"/>
      <c r="E68" s="54"/>
      <c r="F68" s="54"/>
      <c r="G68" s="54"/>
      <c r="H68" s="54"/>
      <c r="I68" s="85"/>
      <c r="J68" s="337"/>
    </row>
    <row r="69" spans="1:13" s="54" customFormat="1" x14ac:dyDescent="0.25">
      <c r="A69" s="54" t="s">
        <v>140</v>
      </c>
      <c r="D69" s="83"/>
      <c r="E69" s="83"/>
      <c r="F69" s="83"/>
      <c r="G69" s="83"/>
      <c r="H69" s="83"/>
      <c r="I69" s="83"/>
      <c r="J69" s="87"/>
    </row>
    <row r="70" spans="1:13" s="54" customFormat="1" x14ac:dyDescent="0.25">
      <c r="B70" s="54" t="s">
        <v>127</v>
      </c>
      <c r="C70" s="85"/>
      <c r="D70" s="346" t="s">
        <v>384</v>
      </c>
      <c r="E70" s="347"/>
      <c r="F70" s="347"/>
      <c r="G70" s="347"/>
      <c r="H70" s="347"/>
      <c r="I70" s="348"/>
      <c r="J70" s="337"/>
      <c r="K70" s="53"/>
    </row>
    <row r="71" spans="1:13" s="54" customFormat="1" x14ac:dyDescent="0.25">
      <c r="C71" s="85"/>
      <c r="D71" s="346" t="s">
        <v>385</v>
      </c>
      <c r="E71" s="347"/>
      <c r="F71" s="347"/>
      <c r="G71" s="347"/>
      <c r="H71" s="347"/>
      <c r="I71" s="348"/>
      <c r="J71" s="337"/>
      <c r="K71" s="53"/>
    </row>
    <row r="72" spans="1:13" s="54" customFormat="1" x14ac:dyDescent="0.25">
      <c r="C72" s="85"/>
      <c r="D72" s="346" t="s">
        <v>128</v>
      </c>
      <c r="E72" s="347"/>
      <c r="F72" s="347"/>
      <c r="G72" s="347"/>
      <c r="H72" s="347"/>
      <c r="I72" s="348"/>
      <c r="J72" s="337"/>
      <c r="K72" s="53"/>
    </row>
    <row r="73" spans="1:13" s="54" customFormat="1" x14ac:dyDescent="0.25">
      <c r="C73" s="85"/>
      <c r="D73" s="346" t="s">
        <v>386</v>
      </c>
      <c r="E73" s="347"/>
      <c r="F73" s="347"/>
      <c r="G73" s="347"/>
      <c r="H73" s="347"/>
      <c r="I73" s="348"/>
      <c r="J73" s="337"/>
      <c r="K73" s="53"/>
    </row>
    <row r="74" spans="1:13" s="54" customFormat="1" x14ac:dyDescent="0.25">
      <c r="C74" s="85"/>
      <c r="D74" s="346" t="s">
        <v>131</v>
      </c>
      <c r="E74" s="347"/>
      <c r="F74" s="347"/>
      <c r="G74" s="347"/>
      <c r="H74" s="347"/>
      <c r="I74" s="348"/>
      <c r="J74" s="337"/>
      <c r="K74" s="53"/>
    </row>
    <row r="75" spans="1:13" x14ac:dyDescent="0.25">
      <c r="A75" s="54"/>
      <c r="B75" s="54"/>
      <c r="C75" s="54"/>
      <c r="D75" s="82"/>
      <c r="E75" s="80"/>
      <c r="F75" s="94"/>
      <c r="G75" s="94"/>
      <c r="H75" s="94"/>
      <c r="I75" s="94"/>
      <c r="J75" s="92"/>
      <c r="K75" s="36"/>
      <c r="L75" s="36"/>
      <c r="M75" s="36"/>
    </row>
    <row r="76" spans="1:13" x14ac:dyDescent="0.25">
      <c r="A76" s="54" t="s">
        <v>142</v>
      </c>
      <c r="B76" s="54"/>
      <c r="C76" s="54"/>
      <c r="D76" s="54"/>
      <c r="E76" s="126" t="s">
        <v>143</v>
      </c>
      <c r="F76" s="183"/>
      <c r="G76" s="183"/>
      <c r="H76" s="183"/>
      <c r="I76" s="182"/>
      <c r="J76" s="338"/>
      <c r="K76" s="44"/>
      <c r="L76" s="36"/>
      <c r="M76" s="36"/>
    </row>
    <row r="77" spans="1:13" x14ac:dyDescent="0.25">
      <c r="A77" s="54"/>
      <c r="B77" s="54"/>
      <c r="C77" s="54"/>
      <c r="D77" s="54"/>
      <c r="E77" s="126" t="s">
        <v>144</v>
      </c>
      <c r="F77" s="183"/>
      <c r="G77" s="183"/>
      <c r="H77" s="183"/>
      <c r="I77" s="182"/>
      <c r="J77" s="338"/>
      <c r="K77" s="44"/>
      <c r="L77" s="36"/>
      <c r="M77" s="36"/>
    </row>
    <row r="78" spans="1:13" x14ac:dyDescent="0.25">
      <c r="A78" s="54"/>
      <c r="B78" s="54"/>
      <c r="C78" s="54"/>
      <c r="D78" s="54"/>
      <c r="E78" s="126"/>
      <c r="F78" s="183"/>
      <c r="G78" s="183"/>
      <c r="H78" s="183"/>
      <c r="I78" s="183"/>
      <c r="J78" s="92"/>
      <c r="K78" s="36"/>
      <c r="L78" s="36"/>
      <c r="M78" s="36"/>
    </row>
    <row r="79" spans="1:13" x14ac:dyDescent="0.25">
      <c r="A79" s="54" t="s">
        <v>103</v>
      </c>
      <c r="B79" s="54"/>
      <c r="C79" s="54"/>
      <c r="D79" s="54"/>
      <c r="E79" s="54"/>
      <c r="F79" s="54"/>
      <c r="G79" s="54"/>
      <c r="H79" s="126"/>
      <c r="I79" s="121"/>
      <c r="J79" s="337"/>
      <c r="K79" s="44"/>
      <c r="L79" s="36"/>
      <c r="M79" s="36"/>
    </row>
    <row r="80" spans="1:13" x14ac:dyDescent="0.25">
      <c r="A80" s="83"/>
      <c r="B80" s="83"/>
      <c r="C80" s="83"/>
      <c r="D80" s="83"/>
      <c r="E80" s="81"/>
      <c r="F80" s="96"/>
      <c r="G80" s="96"/>
      <c r="H80" s="96"/>
      <c r="I80" s="96"/>
      <c r="J80" s="92"/>
      <c r="K80" s="36"/>
      <c r="L80" s="36"/>
      <c r="M80" s="36"/>
    </row>
    <row r="81" spans="1:14" ht="21" x14ac:dyDescent="0.35">
      <c r="A81" s="10" t="s">
        <v>121</v>
      </c>
      <c r="B81" s="428" t="s">
        <v>124</v>
      </c>
      <c r="C81" s="429"/>
      <c r="D81" s="429"/>
      <c r="E81" s="429"/>
      <c r="F81" s="429"/>
      <c r="G81" s="429"/>
      <c r="H81" s="429"/>
      <c r="I81" s="429"/>
      <c r="J81" s="430"/>
      <c r="K81" s="44"/>
      <c r="L81" s="36"/>
      <c r="M81" s="36"/>
    </row>
    <row r="82" spans="1:14" x14ac:dyDescent="0.25">
      <c r="A82" s="82"/>
      <c r="B82" s="82"/>
      <c r="C82" s="82"/>
      <c r="D82" s="82"/>
      <c r="E82" s="80"/>
      <c r="F82" s="94"/>
      <c r="G82" s="94"/>
      <c r="H82" s="91"/>
      <c r="I82" s="91"/>
      <c r="J82" s="92"/>
      <c r="K82" s="36"/>
      <c r="L82" s="36"/>
      <c r="M82" s="36"/>
    </row>
    <row r="83" spans="1:14" x14ac:dyDescent="0.25">
      <c r="A83" s="54" t="s">
        <v>141</v>
      </c>
      <c r="B83" s="54"/>
      <c r="C83" s="54"/>
      <c r="D83" s="54"/>
      <c r="E83" s="126"/>
      <c r="F83" s="183"/>
      <c r="G83" s="182"/>
      <c r="H83" s="6" t="s">
        <v>51</v>
      </c>
      <c r="I83" s="7" t="s">
        <v>52</v>
      </c>
      <c r="J83" s="8" t="s">
        <v>0</v>
      </c>
      <c r="K83" s="44"/>
      <c r="L83" s="36"/>
      <c r="M83" s="36"/>
    </row>
    <row r="84" spans="1:14" x14ac:dyDescent="0.25">
      <c r="A84" s="54"/>
      <c r="B84" s="54"/>
      <c r="C84" s="54"/>
      <c r="D84" s="54"/>
      <c r="E84" s="126"/>
      <c r="F84" s="183"/>
      <c r="G84" s="182"/>
      <c r="H84" s="338"/>
      <c r="I84" s="338"/>
      <c r="J84" s="203">
        <f>H84+I84</f>
        <v>0</v>
      </c>
      <c r="K84" s="44"/>
      <c r="L84" s="36"/>
      <c r="M84" s="36"/>
    </row>
    <row r="85" spans="1:14" x14ac:dyDescent="0.25">
      <c r="A85" s="54"/>
      <c r="B85" s="54"/>
      <c r="C85" s="54"/>
      <c r="D85" s="54"/>
      <c r="E85" s="126"/>
      <c r="F85" s="183"/>
      <c r="G85" s="183"/>
      <c r="H85" s="94"/>
      <c r="I85" s="94"/>
      <c r="J85" s="92"/>
      <c r="K85" s="36"/>
      <c r="L85" s="36"/>
      <c r="M85" s="36"/>
    </row>
    <row r="86" spans="1:14" x14ac:dyDescent="0.25">
      <c r="A86" s="83" t="s">
        <v>426</v>
      </c>
      <c r="B86" s="83"/>
      <c r="C86" s="83"/>
      <c r="D86" s="83"/>
      <c r="E86" s="81"/>
      <c r="F86" s="96"/>
      <c r="G86" s="96"/>
      <c r="H86" s="96"/>
      <c r="I86" s="93"/>
      <c r="J86" s="338"/>
      <c r="K86" s="44"/>
      <c r="L86" s="36"/>
      <c r="M86" s="36"/>
    </row>
    <row r="87" spans="1:14" s="35" customFormat="1" ht="21" x14ac:dyDescent="0.35">
      <c r="A87" s="2">
        <v>2</v>
      </c>
      <c r="B87" s="3" t="s">
        <v>287</v>
      </c>
      <c r="C87" s="4"/>
      <c r="D87" s="4"/>
      <c r="E87" s="5"/>
      <c r="F87" s="4"/>
      <c r="G87" s="4"/>
      <c r="H87" s="4"/>
      <c r="I87" s="4"/>
      <c r="J87" s="202"/>
      <c r="K87" s="52"/>
      <c r="N87" s="36"/>
    </row>
    <row r="88" spans="1:14" s="36" customFormat="1" x14ac:dyDescent="0.25">
      <c r="A88" s="82"/>
      <c r="B88" s="82"/>
      <c r="C88" s="82"/>
      <c r="D88" s="82"/>
      <c r="E88" s="80"/>
      <c r="F88" s="94"/>
      <c r="G88" s="94"/>
      <c r="H88" s="94"/>
      <c r="I88" s="91"/>
      <c r="J88" s="92"/>
    </row>
    <row r="89" spans="1:14" s="36" customFormat="1" ht="31.5" x14ac:dyDescent="0.25">
      <c r="A89" s="126" t="s">
        <v>35</v>
      </c>
      <c r="B89" s="54"/>
      <c r="C89" s="54"/>
      <c r="D89" s="54"/>
      <c r="E89" s="54"/>
      <c r="F89" s="54"/>
      <c r="G89" s="126"/>
      <c r="H89" s="121"/>
      <c r="I89" s="209" t="s">
        <v>42</v>
      </c>
      <c r="J89" s="209" t="s">
        <v>98</v>
      </c>
      <c r="K89" s="44"/>
    </row>
    <row r="90" spans="1:14" s="36" customFormat="1" x14ac:dyDescent="0.25">
      <c r="A90" s="54"/>
      <c r="B90" s="126"/>
      <c r="C90" s="54" t="s">
        <v>407</v>
      </c>
      <c r="D90" s="54"/>
      <c r="E90" s="54"/>
      <c r="F90" s="54"/>
      <c r="G90" s="54"/>
      <c r="H90" s="121"/>
      <c r="I90" s="338"/>
      <c r="J90" s="338"/>
      <c r="K90" s="44"/>
    </row>
    <row r="91" spans="1:14" s="36" customFormat="1" x14ac:dyDescent="0.25">
      <c r="A91" s="54"/>
      <c r="B91" s="126"/>
      <c r="C91" s="54" t="s">
        <v>36</v>
      </c>
      <c r="D91" s="54"/>
      <c r="E91" s="54"/>
      <c r="F91" s="54"/>
      <c r="G91" s="126"/>
      <c r="H91" s="121"/>
      <c r="I91" s="338"/>
      <c r="J91" s="338"/>
      <c r="K91" s="44"/>
    </row>
    <row r="92" spans="1:14" s="36" customFormat="1" x14ac:dyDescent="0.25">
      <c r="A92" s="54"/>
      <c r="B92" s="126"/>
      <c r="C92" s="54" t="s">
        <v>366</v>
      </c>
      <c r="D92" s="54"/>
      <c r="E92" s="54"/>
      <c r="F92" s="54"/>
      <c r="G92" s="126"/>
      <c r="H92" s="121"/>
      <c r="I92" s="338"/>
      <c r="J92" s="338"/>
      <c r="K92" s="44"/>
    </row>
    <row r="93" spans="1:14" s="36" customFormat="1" x14ac:dyDescent="0.25">
      <c r="A93" s="54"/>
      <c r="B93" s="126"/>
      <c r="C93" s="54" t="s">
        <v>37</v>
      </c>
      <c r="D93" s="54"/>
      <c r="E93" s="54"/>
      <c r="F93" s="54"/>
      <c r="G93" s="126"/>
      <c r="H93" s="121"/>
      <c r="I93" s="338"/>
      <c r="J93" s="338"/>
      <c r="K93" s="44"/>
    </row>
    <row r="94" spans="1:14" s="36" customFormat="1" x14ac:dyDescent="0.25">
      <c r="A94" s="54"/>
      <c r="B94" s="126"/>
      <c r="C94" s="54" t="s">
        <v>248</v>
      </c>
      <c r="D94" s="54"/>
      <c r="E94" s="54"/>
      <c r="F94" s="54"/>
      <c r="G94" s="126"/>
      <c r="H94" s="121"/>
      <c r="I94" s="338"/>
      <c r="J94" s="338"/>
      <c r="K94" s="44"/>
    </row>
    <row r="95" spans="1:14" s="36" customFormat="1" x14ac:dyDescent="0.25">
      <c r="A95" s="54"/>
      <c r="B95" s="126"/>
      <c r="C95" s="54" t="s">
        <v>38</v>
      </c>
      <c r="D95" s="54"/>
      <c r="E95" s="54"/>
      <c r="F95" s="54"/>
      <c r="G95" s="126"/>
      <c r="H95" s="121"/>
      <c r="I95" s="338"/>
      <c r="J95" s="338"/>
      <c r="K95" s="44"/>
    </row>
    <row r="96" spans="1:14" s="36" customFormat="1" x14ac:dyDescent="0.25">
      <c r="A96" s="54"/>
      <c r="B96" s="126"/>
      <c r="C96" s="54" t="s">
        <v>247</v>
      </c>
      <c r="D96" s="54"/>
      <c r="E96" s="54"/>
      <c r="F96" s="54"/>
      <c r="G96" s="126"/>
      <c r="H96" s="121"/>
      <c r="I96" s="338"/>
      <c r="J96" s="338"/>
      <c r="K96" s="44"/>
    </row>
    <row r="97" spans="1:13" s="36" customFormat="1" x14ac:dyDescent="0.25">
      <c r="A97" s="54"/>
      <c r="B97" s="126"/>
      <c r="C97" s="54" t="s">
        <v>408</v>
      </c>
      <c r="D97" s="54"/>
      <c r="E97" s="54"/>
      <c r="F97" s="54"/>
      <c r="G97" s="126"/>
      <c r="H97" s="121"/>
      <c r="I97" s="338"/>
      <c r="J97" s="338"/>
      <c r="K97" s="44"/>
    </row>
    <row r="98" spans="1:13" x14ac:dyDescent="0.25">
      <c r="A98" s="54"/>
      <c r="B98" s="126"/>
      <c r="C98" s="54" t="s">
        <v>249</v>
      </c>
      <c r="D98" s="54"/>
      <c r="E98" s="54"/>
      <c r="F98" s="54"/>
      <c r="G98" s="126"/>
      <c r="H98" s="121"/>
      <c r="I98" s="338"/>
      <c r="J98" s="338"/>
      <c r="K98" s="44"/>
      <c r="L98" s="36"/>
      <c r="M98" s="36"/>
    </row>
    <row r="99" spans="1:13" x14ac:dyDescent="0.25">
      <c r="A99" s="54"/>
      <c r="B99" s="126"/>
      <c r="C99" s="54" t="s">
        <v>368</v>
      </c>
      <c r="D99" s="54"/>
      <c r="E99" s="54"/>
      <c r="F99" s="54"/>
      <c r="G99" s="126"/>
      <c r="H99" s="121"/>
      <c r="I99" s="338"/>
      <c r="J99" s="338"/>
      <c r="K99" s="44"/>
      <c r="L99" s="36"/>
      <c r="M99" s="36"/>
    </row>
    <row r="100" spans="1:13" x14ac:dyDescent="0.25">
      <c r="A100" s="54"/>
      <c r="B100" s="126"/>
      <c r="C100" s="54" t="s">
        <v>39</v>
      </c>
      <c r="D100" s="54"/>
      <c r="E100" s="54"/>
      <c r="F100" s="54"/>
      <c r="G100" s="126"/>
      <c r="H100" s="121"/>
      <c r="I100" s="338"/>
      <c r="J100" s="338"/>
      <c r="K100" s="44"/>
      <c r="L100" s="36"/>
      <c r="M100" s="36"/>
    </row>
    <row r="101" spans="1:13" x14ac:dyDescent="0.25">
      <c r="A101" s="54"/>
      <c r="B101" s="126"/>
      <c r="C101" s="54" t="s">
        <v>367</v>
      </c>
      <c r="D101" s="54"/>
      <c r="E101" s="54"/>
      <c r="F101" s="54"/>
      <c r="G101" s="126"/>
      <c r="H101" s="121"/>
      <c r="I101" s="338"/>
      <c r="J101" s="338"/>
      <c r="K101" s="44"/>
      <c r="L101" s="36"/>
      <c r="M101" s="36"/>
    </row>
    <row r="102" spans="1:13" x14ac:dyDescent="0.25">
      <c r="A102" s="54"/>
      <c r="B102" s="126"/>
      <c r="C102" s="54" t="s">
        <v>369</v>
      </c>
      <c r="D102" s="54"/>
      <c r="E102" s="54"/>
      <c r="F102" s="54"/>
      <c r="G102" s="126"/>
      <c r="H102" s="121"/>
      <c r="I102" s="338"/>
      <c r="J102" s="338"/>
      <c r="K102" s="44"/>
      <c r="L102" s="36"/>
      <c r="M102" s="36"/>
    </row>
    <row r="103" spans="1:13" x14ac:dyDescent="0.25">
      <c r="A103" s="54"/>
      <c r="B103" s="54"/>
      <c r="C103" s="178"/>
      <c r="D103" s="54"/>
      <c r="E103" s="83"/>
      <c r="F103" s="83"/>
      <c r="G103" s="83"/>
      <c r="H103" s="83"/>
      <c r="I103" s="79"/>
      <c r="J103" s="79"/>
      <c r="K103" s="36"/>
      <c r="L103" s="36"/>
      <c r="M103" s="36"/>
    </row>
    <row r="104" spans="1:13" x14ac:dyDescent="0.25">
      <c r="A104" s="54"/>
      <c r="B104" s="54"/>
      <c r="C104" s="54" t="s">
        <v>370</v>
      </c>
      <c r="D104" s="85"/>
      <c r="E104" s="433"/>
      <c r="F104" s="434"/>
      <c r="G104" s="434"/>
      <c r="H104" s="434"/>
      <c r="I104" s="434"/>
      <c r="J104" s="435"/>
      <c r="K104" s="44"/>
      <c r="L104" s="36"/>
      <c r="M104" s="36"/>
    </row>
    <row r="105" spans="1:13" x14ac:dyDescent="0.25">
      <c r="A105" s="54"/>
      <c r="B105" s="54"/>
      <c r="C105" s="54"/>
      <c r="D105" s="54"/>
      <c r="E105" s="82"/>
      <c r="F105" s="82"/>
      <c r="G105" s="82"/>
      <c r="H105" s="82"/>
      <c r="I105" s="79"/>
      <c r="J105" s="79"/>
      <c r="K105" s="36"/>
      <c r="L105" s="36"/>
      <c r="M105" s="36"/>
    </row>
    <row r="106" spans="1:13" ht="32.25" customHeight="1" x14ac:dyDescent="0.25">
      <c r="A106" s="54" t="s">
        <v>250</v>
      </c>
      <c r="B106" s="54"/>
      <c r="C106" s="54"/>
      <c r="D106" s="54"/>
      <c r="E106" s="54"/>
      <c r="F106" s="54"/>
      <c r="G106" s="54"/>
      <c r="H106" s="85"/>
      <c r="I106" s="209" t="s">
        <v>42</v>
      </c>
      <c r="J106" s="209" t="s">
        <v>98</v>
      </c>
      <c r="K106" s="44"/>
      <c r="L106" s="36"/>
      <c r="M106" s="36"/>
    </row>
    <row r="107" spans="1:13" x14ac:dyDescent="0.25">
      <c r="A107" s="54"/>
      <c r="B107" s="54"/>
      <c r="C107" s="54" t="s">
        <v>251</v>
      </c>
      <c r="D107" s="54"/>
      <c r="E107" s="54"/>
      <c r="F107" s="54"/>
      <c r="G107" s="54"/>
      <c r="H107" s="85"/>
      <c r="I107" s="338"/>
      <c r="J107" s="338"/>
      <c r="K107" s="44"/>
      <c r="L107" s="36"/>
      <c r="M107" s="36"/>
    </row>
    <row r="108" spans="1:13" x14ac:dyDescent="0.25">
      <c r="A108" s="54"/>
      <c r="B108" s="54"/>
      <c r="C108" s="54" t="s">
        <v>252</v>
      </c>
      <c r="D108" s="54"/>
      <c r="E108" s="54"/>
      <c r="F108" s="54"/>
      <c r="G108" s="54"/>
      <c r="H108" s="85"/>
      <c r="I108" s="338"/>
      <c r="J108" s="338"/>
      <c r="K108" s="44"/>
      <c r="L108" s="36"/>
      <c r="M108" s="36"/>
    </row>
    <row r="109" spans="1:13" x14ac:dyDescent="0.25">
      <c r="A109" s="54"/>
      <c r="B109" s="54"/>
      <c r="C109" s="54" t="s">
        <v>253</v>
      </c>
      <c r="D109" s="54"/>
      <c r="E109" s="54"/>
      <c r="F109" s="54"/>
      <c r="G109" s="54"/>
      <c r="H109" s="85"/>
      <c r="I109" s="338"/>
      <c r="J109" s="338"/>
      <c r="K109" s="44"/>
      <c r="L109" s="36"/>
      <c r="M109" s="36"/>
    </row>
    <row r="110" spans="1:13" x14ac:dyDescent="0.25">
      <c r="A110" s="54"/>
      <c r="B110" s="54"/>
      <c r="C110" s="54" t="s">
        <v>254</v>
      </c>
      <c r="D110" s="54"/>
      <c r="E110" s="54"/>
      <c r="F110" s="54"/>
      <c r="G110" s="54"/>
      <c r="H110" s="85"/>
      <c r="I110" s="338"/>
      <c r="J110" s="338"/>
      <c r="K110" s="44"/>
      <c r="L110" s="36"/>
      <c r="M110" s="36"/>
    </row>
    <row r="111" spans="1:13" x14ac:dyDescent="0.25">
      <c r="A111" s="54"/>
      <c r="B111" s="54"/>
      <c r="C111" s="54" t="s">
        <v>255</v>
      </c>
      <c r="D111" s="54"/>
      <c r="E111" s="54"/>
      <c r="F111" s="54"/>
      <c r="G111" s="54"/>
      <c r="H111" s="85"/>
      <c r="I111" s="338"/>
      <c r="J111" s="338"/>
      <c r="K111" s="44"/>
      <c r="L111" s="36"/>
      <c r="M111" s="36"/>
    </row>
    <row r="112" spans="1:13" x14ac:dyDescent="0.25">
      <c r="A112" s="54"/>
      <c r="B112" s="54"/>
      <c r="C112" s="54" t="s">
        <v>256</v>
      </c>
      <c r="D112" s="54"/>
      <c r="E112" s="54"/>
      <c r="F112" s="54"/>
      <c r="G112" s="54"/>
      <c r="H112" s="85"/>
      <c r="I112" s="338"/>
      <c r="J112" s="338"/>
      <c r="K112" s="44"/>
      <c r="L112" s="36"/>
      <c r="M112" s="36"/>
    </row>
    <row r="113" spans="1:14" x14ac:dyDescent="0.25">
      <c r="A113" s="54"/>
      <c r="B113" s="54"/>
      <c r="C113" s="54" t="s">
        <v>257</v>
      </c>
      <c r="D113" s="54"/>
      <c r="E113" s="54"/>
      <c r="F113" s="54"/>
      <c r="G113" s="54"/>
      <c r="H113" s="85"/>
      <c r="I113" s="338"/>
      <c r="J113" s="338"/>
      <c r="K113" s="44"/>
      <c r="L113" s="36"/>
      <c r="M113" s="36"/>
    </row>
    <row r="114" spans="1:14" x14ac:dyDescent="0.25">
      <c r="A114" s="54"/>
      <c r="B114" s="54"/>
      <c r="C114" s="54" t="s">
        <v>258</v>
      </c>
      <c r="D114" s="54"/>
      <c r="E114" s="54"/>
      <c r="F114" s="54"/>
      <c r="G114" s="54"/>
      <c r="H114" s="85"/>
      <c r="I114" s="338"/>
      <c r="J114" s="338"/>
      <c r="K114" s="44"/>
      <c r="L114" s="36"/>
      <c r="M114" s="36"/>
    </row>
    <row r="115" spans="1:14" x14ac:dyDescent="0.25">
      <c r="A115" s="54"/>
      <c r="B115" s="54"/>
      <c r="C115" s="54"/>
      <c r="D115" s="54"/>
      <c r="E115" s="126"/>
      <c r="F115" s="183"/>
      <c r="G115" s="183"/>
      <c r="H115" s="183"/>
      <c r="I115" s="94"/>
      <c r="J115" s="95"/>
      <c r="K115" s="36"/>
      <c r="L115" s="36"/>
      <c r="M115" s="36"/>
    </row>
    <row r="116" spans="1:14" ht="16.5" thickBot="1" x14ac:dyDescent="0.3">
      <c r="A116" s="83"/>
      <c r="B116" s="83"/>
      <c r="C116" s="83"/>
      <c r="D116" s="83"/>
      <c r="E116" s="81"/>
      <c r="F116" s="96"/>
      <c r="G116" s="96"/>
      <c r="H116" s="96"/>
      <c r="I116" s="96"/>
      <c r="J116" s="97"/>
      <c r="K116" s="36"/>
      <c r="L116" s="36"/>
      <c r="M116" s="36"/>
    </row>
    <row r="117" spans="1:14" ht="21.75" thickBot="1" x14ac:dyDescent="0.4">
      <c r="A117" s="27" t="s">
        <v>288</v>
      </c>
      <c r="B117" s="28"/>
      <c r="C117" s="28"/>
      <c r="D117" s="28"/>
      <c r="E117" s="28"/>
      <c r="F117" s="28"/>
      <c r="G117" s="28"/>
      <c r="H117" s="28"/>
      <c r="I117" s="28"/>
      <c r="J117" s="29"/>
      <c r="K117" s="51"/>
    </row>
    <row r="118" spans="1:14" ht="23.25" customHeight="1" thickBot="1" x14ac:dyDescent="0.3">
      <c r="A118" s="32" t="s">
        <v>289</v>
      </c>
      <c r="B118" s="30"/>
      <c r="C118" s="30"/>
      <c r="D118" s="30"/>
      <c r="E118" s="30"/>
      <c r="F118" s="30"/>
      <c r="G118" s="30"/>
      <c r="H118" s="30"/>
      <c r="I118" s="30"/>
      <c r="J118" s="31"/>
      <c r="K118" s="51"/>
    </row>
    <row r="119" spans="1:14" s="36" customFormat="1" x14ac:dyDescent="0.25">
      <c r="A119" s="98"/>
      <c r="B119" s="87"/>
      <c r="C119" s="87"/>
      <c r="D119" s="87"/>
      <c r="E119" s="79"/>
      <c r="F119" s="91"/>
      <c r="G119" s="91"/>
      <c r="H119" s="91"/>
      <c r="I119" s="91"/>
      <c r="J119" s="92"/>
    </row>
    <row r="120" spans="1:14" s="35" customFormat="1" ht="21" x14ac:dyDescent="0.35">
      <c r="A120" s="2">
        <v>1</v>
      </c>
      <c r="B120" s="3" t="s">
        <v>290</v>
      </c>
      <c r="C120" s="4"/>
      <c r="D120" s="4"/>
      <c r="E120" s="5"/>
      <c r="F120" s="4"/>
      <c r="G120" s="4"/>
      <c r="H120" s="4"/>
      <c r="I120" s="4"/>
      <c r="J120" s="202"/>
      <c r="K120" s="52"/>
      <c r="N120" s="36"/>
    </row>
    <row r="121" spans="1:14" x14ac:dyDescent="0.25">
      <c r="A121" s="210"/>
      <c r="B121" s="87"/>
      <c r="C121" s="87"/>
      <c r="D121" s="87"/>
      <c r="E121" s="87"/>
      <c r="F121" s="87"/>
      <c r="G121" s="87"/>
      <c r="H121" s="87"/>
      <c r="I121" s="87"/>
      <c r="J121" s="79"/>
      <c r="K121" s="36"/>
      <c r="L121" s="36"/>
      <c r="M121" s="36"/>
    </row>
    <row r="122" spans="1:14" ht="21" x14ac:dyDescent="0.35">
      <c r="A122" s="10" t="s">
        <v>53</v>
      </c>
      <c r="B122" s="204" t="s">
        <v>76</v>
      </c>
      <c r="C122" s="9"/>
      <c r="D122" s="9"/>
      <c r="E122" s="9"/>
      <c r="F122" s="205"/>
      <c r="G122" s="205"/>
      <c r="H122" s="9"/>
      <c r="I122" s="9"/>
      <c r="J122" s="206"/>
      <c r="K122" s="44"/>
      <c r="L122" s="36"/>
      <c r="M122" s="36"/>
    </row>
    <row r="123" spans="1:14" ht="21" customHeight="1" x14ac:dyDescent="0.25">
      <c r="A123" s="211" t="s">
        <v>11</v>
      </c>
      <c r="B123" s="212"/>
      <c r="C123" s="80"/>
      <c r="D123" s="87"/>
      <c r="E123" s="213"/>
      <c r="F123" s="208"/>
      <c r="G123" s="79"/>
      <c r="H123" s="79"/>
      <c r="I123" s="79"/>
      <c r="J123" s="79"/>
      <c r="K123" s="36"/>
      <c r="L123" s="36"/>
      <c r="M123" s="36"/>
    </row>
    <row r="124" spans="1:14" ht="17.25" customHeight="1" x14ac:dyDescent="0.25">
      <c r="A124" s="184" t="s">
        <v>387</v>
      </c>
      <c r="B124" s="126"/>
      <c r="C124" s="214"/>
      <c r="D124" s="385" t="s">
        <v>81</v>
      </c>
      <c r="E124" s="386"/>
      <c r="F124" s="385" t="s">
        <v>82</v>
      </c>
      <c r="G124" s="386"/>
      <c r="H124" s="391" t="s">
        <v>40</v>
      </c>
      <c r="I124" s="392"/>
      <c r="J124" s="393"/>
      <c r="K124" s="44"/>
      <c r="L124" s="36"/>
      <c r="M124" s="36"/>
    </row>
    <row r="125" spans="1:14" ht="17.25" customHeight="1" x14ac:dyDescent="0.25">
      <c r="A125" s="215"/>
      <c r="B125" s="216"/>
      <c r="C125" s="214"/>
      <c r="D125" s="217" t="s">
        <v>18</v>
      </c>
      <c r="E125" s="196" t="s">
        <v>19</v>
      </c>
      <c r="F125" s="196" t="s">
        <v>18</v>
      </c>
      <c r="G125" s="196" t="s">
        <v>19</v>
      </c>
      <c r="H125" s="218" t="s">
        <v>18</v>
      </c>
      <c r="I125" s="13" t="s">
        <v>19</v>
      </c>
      <c r="J125" s="219" t="s">
        <v>0</v>
      </c>
      <c r="K125" s="44"/>
      <c r="L125" s="36"/>
      <c r="M125" s="36"/>
    </row>
    <row r="126" spans="1:14" x14ac:dyDescent="0.25">
      <c r="A126" s="201" t="s">
        <v>83</v>
      </c>
      <c r="B126" s="126"/>
      <c r="C126" s="220"/>
      <c r="D126" s="338"/>
      <c r="E126" s="338"/>
      <c r="F126" s="338"/>
      <c r="G126" s="338"/>
      <c r="H126" s="221" t="str">
        <f t="shared" ref="H126:I130" si="2">IF((F126-D126)=0,"",(F126-D126)/D126)</f>
        <v/>
      </c>
      <c r="I126" s="221" t="str">
        <f t="shared" si="2"/>
        <v/>
      </c>
      <c r="J126" s="222" t="str">
        <f t="shared" ref="J126:J131" si="3">IF(H126="",IF(I126="","",(F126+G126)/(D126+E126)-1),(F126+G126)/(D126+E126)-1)</f>
        <v/>
      </c>
      <c r="K126" s="44"/>
      <c r="L126" s="36"/>
      <c r="M126" s="36"/>
    </row>
    <row r="127" spans="1:14" x14ac:dyDescent="0.25">
      <c r="A127" s="201" t="s">
        <v>105</v>
      </c>
      <c r="B127" s="126"/>
      <c r="C127" s="220"/>
      <c r="D127" s="338"/>
      <c r="E127" s="338"/>
      <c r="F127" s="338"/>
      <c r="G127" s="338"/>
      <c r="H127" s="221" t="str">
        <f t="shared" si="2"/>
        <v/>
      </c>
      <c r="I127" s="221" t="str">
        <f t="shared" si="2"/>
        <v/>
      </c>
      <c r="J127" s="222" t="str">
        <f t="shared" si="3"/>
        <v/>
      </c>
      <c r="K127" s="44"/>
      <c r="L127" s="36"/>
      <c r="M127" s="36"/>
    </row>
    <row r="128" spans="1:14" x14ac:dyDescent="0.25">
      <c r="A128" s="201" t="s">
        <v>84</v>
      </c>
      <c r="B128" s="126"/>
      <c r="C128" s="220"/>
      <c r="D128" s="338"/>
      <c r="E128" s="338"/>
      <c r="F128" s="338"/>
      <c r="G128" s="338"/>
      <c r="H128" s="221" t="str">
        <f t="shared" si="2"/>
        <v/>
      </c>
      <c r="I128" s="221" t="str">
        <f t="shared" si="2"/>
        <v/>
      </c>
      <c r="J128" s="222" t="str">
        <f t="shared" si="3"/>
        <v/>
      </c>
      <c r="K128" s="44"/>
      <c r="L128" s="36"/>
      <c r="M128" s="36"/>
    </row>
    <row r="129" spans="1:13" ht="15.75" customHeight="1" x14ac:dyDescent="0.25">
      <c r="A129" s="201" t="s">
        <v>168</v>
      </c>
      <c r="B129" s="126"/>
      <c r="C129" s="220"/>
      <c r="D129" s="338"/>
      <c r="E129" s="338"/>
      <c r="F129" s="338"/>
      <c r="G129" s="338"/>
      <c r="H129" s="221" t="str">
        <f>IF((F129-D129)=0,"",(F129-D129)/D129)</f>
        <v/>
      </c>
      <c r="I129" s="221" t="str">
        <f t="shared" si="2"/>
        <v/>
      </c>
      <c r="J129" s="222" t="str">
        <f t="shared" si="3"/>
        <v/>
      </c>
      <c r="K129" s="44"/>
      <c r="L129" s="36"/>
      <c r="M129" s="36"/>
    </row>
    <row r="130" spans="1:13" ht="32.25" customHeight="1" x14ac:dyDescent="0.25">
      <c r="A130" s="464" t="s">
        <v>169</v>
      </c>
      <c r="B130" s="464"/>
      <c r="C130" s="465"/>
      <c r="D130" s="338"/>
      <c r="E130" s="338"/>
      <c r="F130" s="338"/>
      <c r="G130" s="338"/>
      <c r="H130" s="221" t="str">
        <f>IF((F130-D130)=0,"",(F130-D130)/D130)</f>
        <v/>
      </c>
      <c r="I130" s="221" t="str">
        <f t="shared" si="2"/>
        <v/>
      </c>
      <c r="J130" s="222" t="str">
        <f t="shared" si="3"/>
        <v/>
      </c>
      <c r="K130" s="44"/>
      <c r="L130" s="36"/>
      <c r="M130" s="36"/>
    </row>
    <row r="131" spans="1:13" x14ac:dyDescent="0.25">
      <c r="A131" s="201" t="s">
        <v>73</v>
      </c>
      <c r="B131" s="126"/>
      <c r="C131" s="220"/>
      <c r="D131" s="19">
        <f>SUM(D126:D130)</f>
        <v>0</v>
      </c>
      <c r="E131" s="19">
        <f>SUM(E126:E130)</f>
        <v>0</v>
      </c>
      <c r="F131" s="19">
        <f>SUM(F126:F130)</f>
        <v>0</v>
      </c>
      <c r="G131" s="19">
        <f>SUM(G126:G130)</f>
        <v>0</v>
      </c>
      <c r="H131" s="221" t="str">
        <f>IF((F131-D131)=0,"",(F131-D131)/D131)</f>
        <v/>
      </c>
      <c r="I131" s="221" t="str">
        <f>IF((G131-E131)=0,"",(G131-E131)/E131)</f>
        <v/>
      </c>
      <c r="J131" s="222" t="str">
        <f t="shared" si="3"/>
        <v/>
      </c>
      <c r="K131" s="44"/>
      <c r="L131" s="36"/>
      <c r="M131" s="36"/>
    </row>
    <row r="132" spans="1:13" x14ac:dyDescent="0.25">
      <c r="A132" s="53"/>
      <c r="B132" s="223"/>
      <c r="C132" s="126"/>
      <c r="D132" s="79"/>
      <c r="E132" s="91"/>
      <c r="F132" s="91"/>
      <c r="G132" s="91"/>
      <c r="H132" s="224"/>
      <c r="I132" s="225"/>
      <c r="J132" s="224"/>
      <c r="K132" s="36"/>
      <c r="L132" s="36"/>
      <c r="M132" s="36"/>
    </row>
    <row r="133" spans="1:13" ht="15.75" customHeight="1" x14ac:dyDescent="0.25">
      <c r="A133" s="164"/>
      <c r="B133" s="226"/>
      <c r="C133" s="227"/>
      <c r="D133" s="385" t="s">
        <v>81</v>
      </c>
      <c r="E133" s="386"/>
      <c r="F133" s="385" t="s">
        <v>82</v>
      </c>
      <c r="G133" s="386"/>
      <c r="H133" s="17" t="s">
        <v>15</v>
      </c>
      <c r="I133" s="228"/>
      <c r="J133" s="229" t="s">
        <v>77</v>
      </c>
      <c r="K133" s="44"/>
      <c r="L133" s="36"/>
      <c r="M133" s="36"/>
    </row>
    <row r="134" spans="1:13" x14ac:dyDescent="0.25">
      <c r="A134" s="201" t="s">
        <v>85</v>
      </c>
      <c r="B134" s="126"/>
      <c r="C134" s="85"/>
      <c r="D134" s="230"/>
      <c r="E134" s="231">
        <f>D131+E131</f>
        <v>0</v>
      </c>
      <c r="F134" s="230"/>
      <c r="G134" s="231">
        <f>F131+G131</f>
        <v>0</v>
      </c>
      <c r="H134" s="19">
        <f>G134-E134</f>
        <v>0</v>
      </c>
      <c r="I134" s="232"/>
      <c r="J134" s="233">
        <f>E134+J135+J136-J137</f>
        <v>0</v>
      </c>
      <c r="K134" s="44"/>
      <c r="L134" s="36"/>
      <c r="M134" s="36"/>
    </row>
    <row r="135" spans="1:13" x14ac:dyDescent="0.25">
      <c r="A135" s="125"/>
      <c r="B135" s="126"/>
      <c r="C135" s="126"/>
      <c r="D135" s="80"/>
      <c r="E135" s="82"/>
      <c r="F135" s="82"/>
      <c r="G135" s="80"/>
      <c r="H135" s="82" t="s">
        <v>16</v>
      </c>
      <c r="I135" s="220" t="s">
        <v>78</v>
      </c>
      <c r="J135" s="338"/>
      <c r="K135" s="44"/>
      <c r="L135" s="36"/>
      <c r="M135" s="36"/>
    </row>
    <row r="136" spans="1:13" x14ac:dyDescent="0.25">
      <c r="A136" s="125"/>
      <c r="B136" s="126"/>
      <c r="C136" s="126"/>
      <c r="D136" s="126"/>
      <c r="E136" s="54"/>
      <c r="F136" s="54"/>
      <c r="G136" s="126"/>
      <c r="H136" s="54"/>
      <c r="I136" s="220" t="s">
        <v>79</v>
      </c>
      <c r="J136" s="338"/>
      <c r="K136" s="44"/>
      <c r="L136" s="36"/>
      <c r="M136" s="36"/>
    </row>
    <row r="137" spans="1:13" x14ac:dyDescent="0.25">
      <c r="A137" s="125"/>
      <c r="B137" s="126"/>
      <c r="C137" s="126"/>
      <c r="D137" s="81"/>
      <c r="E137" s="83"/>
      <c r="F137" s="83"/>
      <c r="G137" s="81"/>
      <c r="H137" s="83"/>
      <c r="I137" s="234" t="s">
        <v>80</v>
      </c>
      <c r="J137" s="338"/>
      <c r="K137" s="44"/>
      <c r="L137" s="36"/>
      <c r="M137" s="36"/>
    </row>
    <row r="138" spans="1:13" x14ac:dyDescent="0.25">
      <c r="A138" s="184"/>
      <c r="B138" s="131" t="s">
        <v>70</v>
      </c>
      <c r="C138" s="121"/>
      <c r="D138" s="385" t="s">
        <v>81</v>
      </c>
      <c r="E138" s="387"/>
      <c r="F138" s="386"/>
      <c r="G138" s="388" t="s">
        <v>82</v>
      </c>
      <c r="H138" s="389"/>
      <c r="I138" s="390"/>
      <c r="J138" s="235"/>
      <c r="K138" s="36"/>
      <c r="L138" s="36"/>
      <c r="M138" s="36"/>
    </row>
    <row r="139" spans="1:13" x14ac:dyDescent="0.25">
      <c r="A139" s="53"/>
      <c r="B139" s="104"/>
      <c r="C139" s="236"/>
      <c r="D139" s="13" t="s">
        <v>18</v>
      </c>
      <c r="E139" s="13" t="s">
        <v>19</v>
      </c>
      <c r="F139" s="219" t="s">
        <v>0</v>
      </c>
      <c r="G139" s="13" t="s">
        <v>18</v>
      </c>
      <c r="H139" s="198" t="s">
        <v>19</v>
      </c>
      <c r="I139" s="237" t="s">
        <v>0</v>
      </c>
      <c r="J139" s="125"/>
      <c r="K139" s="36"/>
      <c r="L139" s="36"/>
      <c r="M139" s="36"/>
    </row>
    <row r="140" spans="1:13" x14ac:dyDescent="0.25">
      <c r="A140" s="53"/>
      <c r="B140" s="223" t="s">
        <v>83</v>
      </c>
      <c r="C140" s="236"/>
      <c r="D140" s="238" t="str">
        <f t="shared" ref="D140:E145" si="4">IF((D126=0),"",D126/$E$134)</f>
        <v/>
      </c>
      <c r="E140" s="239" t="str">
        <f t="shared" si="4"/>
        <v/>
      </c>
      <c r="F140" s="239" t="str">
        <f t="shared" ref="F140:F145" si="5">IF(((D126+E126)=0),"",(D126+E126)/$E$134)</f>
        <v/>
      </c>
      <c r="G140" s="238" t="str">
        <f t="shared" ref="G140:H145" si="6">IF((F126=0),"",F126/$G$134)</f>
        <v/>
      </c>
      <c r="H140" s="238" t="str">
        <f t="shared" si="6"/>
        <v/>
      </c>
      <c r="I140" s="239" t="str">
        <f t="shared" ref="I140:I145" si="7">IF(((F126+G126)=0),"",(F126+G126)/$G$131)</f>
        <v/>
      </c>
      <c r="J140" s="125"/>
      <c r="K140" s="36"/>
      <c r="L140" s="36"/>
      <c r="M140" s="36"/>
    </row>
    <row r="141" spans="1:13" x14ac:dyDescent="0.25">
      <c r="A141" s="53"/>
      <c r="B141" s="223" t="s">
        <v>105</v>
      </c>
      <c r="C141" s="240"/>
      <c r="D141" s="238" t="str">
        <f t="shared" si="4"/>
        <v/>
      </c>
      <c r="E141" s="239" t="str">
        <f t="shared" si="4"/>
        <v/>
      </c>
      <c r="F141" s="239" t="str">
        <f t="shared" si="5"/>
        <v/>
      </c>
      <c r="G141" s="238" t="str">
        <f t="shared" si="6"/>
        <v/>
      </c>
      <c r="H141" s="238" t="str">
        <f t="shared" si="6"/>
        <v/>
      </c>
      <c r="I141" s="239" t="str">
        <f t="shared" si="7"/>
        <v/>
      </c>
      <c r="J141" s="125"/>
      <c r="K141" s="36"/>
      <c r="L141" s="36"/>
      <c r="M141" s="36"/>
    </row>
    <row r="142" spans="1:13" x14ac:dyDescent="0.25">
      <c r="A142" s="125"/>
      <c r="B142" s="223" t="s">
        <v>84</v>
      </c>
      <c r="C142" s="121"/>
      <c r="D142" s="238" t="str">
        <f t="shared" si="4"/>
        <v/>
      </c>
      <c r="E142" s="239" t="str">
        <f t="shared" si="4"/>
        <v/>
      </c>
      <c r="F142" s="239" t="str">
        <f t="shared" si="5"/>
        <v/>
      </c>
      <c r="G142" s="238" t="str">
        <f t="shared" si="6"/>
        <v/>
      </c>
      <c r="H142" s="238" t="str">
        <f t="shared" si="6"/>
        <v/>
      </c>
      <c r="I142" s="239" t="str">
        <f t="shared" si="7"/>
        <v/>
      </c>
      <c r="J142" s="125"/>
      <c r="K142" s="36"/>
      <c r="L142" s="36"/>
      <c r="M142" s="36"/>
    </row>
    <row r="143" spans="1:13" x14ac:dyDescent="0.25">
      <c r="A143" s="125"/>
      <c r="B143" s="223" t="s">
        <v>168</v>
      </c>
      <c r="C143" s="121"/>
      <c r="D143" s="238" t="str">
        <f t="shared" si="4"/>
        <v/>
      </c>
      <c r="E143" s="239" t="str">
        <f t="shared" si="4"/>
        <v/>
      </c>
      <c r="F143" s="239" t="str">
        <f t="shared" si="5"/>
        <v/>
      </c>
      <c r="G143" s="238" t="str">
        <f t="shared" si="6"/>
        <v/>
      </c>
      <c r="H143" s="238" t="str">
        <f t="shared" si="6"/>
        <v/>
      </c>
      <c r="I143" s="239" t="str">
        <f t="shared" si="7"/>
        <v/>
      </c>
      <c r="J143" s="125"/>
      <c r="K143" s="36"/>
      <c r="L143" s="36"/>
      <c r="M143" s="36"/>
    </row>
    <row r="144" spans="1:13" x14ac:dyDescent="0.25">
      <c r="A144" s="125"/>
      <c r="B144" s="223" t="s">
        <v>170</v>
      </c>
      <c r="C144" s="121"/>
      <c r="D144" s="238" t="str">
        <f t="shared" si="4"/>
        <v/>
      </c>
      <c r="E144" s="239" t="str">
        <f t="shared" si="4"/>
        <v/>
      </c>
      <c r="F144" s="239" t="str">
        <f t="shared" si="5"/>
        <v/>
      </c>
      <c r="G144" s="238" t="str">
        <f t="shared" si="6"/>
        <v/>
      </c>
      <c r="H144" s="238" t="str">
        <f t="shared" si="6"/>
        <v/>
      </c>
      <c r="I144" s="239" t="str">
        <f t="shared" si="7"/>
        <v/>
      </c>
      <c r="J144" s="125"/>
      <c r="K144" s="36"/>
      <c r="L144" s="36"/>
      <c r="M144" s="36"/>
    </row>
    <row r="145" spans="1:14" x14ac:dyDescent="0.25">
      <c r="A145" s="125"/>
      <c r="B145" s="223" t="s">
        <v>73</v>
      </c>
      <c r="C145" s="121"/>
      <c r="D145" s="238" t="str">
        <f t="shared" si="4"/>
        <v/>
      </c>
      <c r="E145" s="239" t="str">
        <f t="shared" si="4"/>
        <v/>
      </c>
      <c r="F145" s="239" t="str">
        <f t="shared" si="5"/>
        <v/>
      </c>
      <c r="G145" s="238" t="str">
        <f t="shared" si="6"/>
        <v/>
      </c>
      <c r="H145" s="238" t="str">
        <f t="shared" si="6"/>
        <v/>
      </c>
      <c r="I145" s="239" t="str">
        <f t="shared" si="7"/>
        <v/>
      </c>
      <c r="J145" s="125"/>
      <c r="K145" s="36"/>
      <c r="L145" s="36"/>
      <c r="M145" s="36"/>
    </row>
    <row r="146" spans="1:14" x14ac:dyDescent="0.25">
      <c r="A146" s="125"/>
      <c r="B146" s="223"/>
      <c r="C146" s="126"/>
      <c r="D146" s="80"/>
      <c r="E146" s="80"/>
      <c r="F146" s="80"/>
      <c r="G146" s="80"/>
      <c r="H146" s="80"/>
      <c r="I146" s="80"/>
      <c r="J146" s="241"/>
      <c r="K146" s="36"/>
      <c r="L146" s="36"/>
      <c r="M146" s="36"/>
    </row>
    <row r="147" spans="1:14" s="40" customFormat="1" ht="21" x14ac:dyDescent="0.35">
      <c r="A147" s="242" t="s">
        <v>12</v>
      </c>
      <c r="B147" s="126"/>
      <c r="C147" s="243"/>
      <c r="D147" s="243"/>
      <c r="E147" s="244"/>
      <c r="F147" s="244"/>
      <c r="G147" s="244"/>
      <c r="H147" s="245"/>
      <c r="I147" s="54"/>
      <c r="J147" s="246"/>
      <c r="K147" s="99"/>
    </row>
    <row r="148" spans="1:14" x14ac:dyDescent="0.25">
      <c r="A148" s="164" t="s">
        <v>185</v>
      </c>
      <c r="B148" s="54"/>
      <c r="C148" s="54"/>
      <c r="D148" s="85"/>
      <c r="E148" s="385" t="s">
        <v>81</v>
      </c>
      <c r="F148" s="386"/>
      <c r="G148" s="385" t="s">
        <v>82</v>
      </c>
      <c r="H148" s="386"/>
      <c r="I148" s="101"/>
      <c r="J148" s="81"/>
      <c r="K148" s="40"/>
      <c r="L148" s="40"/>
      <c r="M148" s="40"/>
    </row>
    <row r="149" spans="1:14" ht="33" customHeight="1" x14ac:dyDescent="0.25">
      <c r="A149" s="247"/>
      <c r="B149" s="54"/>
      <c r="C149" s="54"/>
      <c r="D149" s="85"/>
      <c r="E149" s="248" t="s">
        <v>86</v>
      </c>
      <c r="F149" s="13" t="s">
        <v>20</v>
      </c>
      <c r="G149" s="248" t="s">
        <v>86</v>
      </c>
      <c r="H149" s="249" t="s">
        <v>87</v>
      </c>
      <c r="I149" s="388" t="s">
        <v>418</v>
      </c>
      <c r="J149" s="390"/>
      <c r="K149" s="55"/>
      <c r="L149" s="40"/>
      <c r="M149" s="40"/>
    </row>
    <row r="150" spans="1:14" x14ac:dyDescent="0.25">
      <c r="A150" s="247"/>
      <c r="B150" s="54" t="s">
        <v>18</v>
      </c>
      <c r="C150" s="54"/>
      <c r="D150" s="85"/>
      <c r="E150" s="338"/>
      <c r="F150" s="21" t="str">
        <f>IF(E150=0,"",E150/$E$152)</f>
        <v/>
      </c>
      <c r="G150" s="338"/>
      <c r="H150" s="338"/>
      <c r="I150" s="431" t="str">
        <f>IF((G150-E150)=0,"",(G150-E150)/E150)</f>
        <v/>
      </c>
      <c r="J150" s="432"/>
      <c r="K150" s="55"/>
      <c r="L150" s="40"/>
      <c r="M150" s="40"/>
    </row>
    <row r="151" spans="1:14" x14ac:dyDescent="0.25">
      <c r="A151" s="247"/>
      <c r="B151" s="54" t="s">
        <v>19</v>
      </c>
      <c r="C151" s="54"/>
      <c r="D151" s="85"/>
      <c r="E151" s="338"/>
      <c r="F151" s="21" t="str">
        <f>IF(E151=0,"",E151/$E$152)</f>
        <v/>
      </c>
      <c r="G151" s="338"/>
      <c r="H151" s="338"/>
      <c r="I151" s="431" t="str">
        <f>IF((G151-E151)=0,"",(G151-E151)/E151)</f>
        <v/>
      </c>
      <c r="J151" s="432"/>
      <c r="K151" s="55"/>
      <c r="L151" s="40"/>
      <c r="M151" s="40"/>
    </row>
    <row r="152" spans="1:14" x14ac:dyDescent="0.25">
      <c r="A152" s="247"/>
      <c r="B152" s="54" t="s">
        <v>73</v>
      </c>
      <c r="C152" s="54"/>
      <c r="D152" s="85"/>
      <c r="E152" s="13">
        <f>SUM(E150:E151)</f>
        <v>0</v>
      </c>
      <c r="F152" s="21">
        <f>SUM(F150:F151)</f>
        <v>0</v>
      </c>
      <c r="G152" s="13">
        <f>SUM(G150:G151)</f>
        <v>0</v>
      </c>
      <c r="H152" s="219">
        <f>SUM(H150:H151)</f>
        <v>0</v>
      </c>
      <c r="I152" s="431" t="str">
        <f>IF((G152-E152)=0,"",(G152-E152)/E152)</f>
        <v/>
      </c>
      <c r="J152" s="432"/>
      <c r="K152" s="55"/>
      <c r="L152" s="40"/>
      <c r="M152" s="40"/>
    </row>
    <row r="153" spans="1:14" x14ac:dyDescent="0.25">
      <c r="A153" s="247"/>
      <c r="B153" s="54"/>
      <c r="C153" s="54"/>
      <c r="D153" s="54"/>
      <c r="E153" s="82"/>
      <c r="F153" s="82"/>
      <c r="G153" s="82"/>
      <c r="H153" s="82"/>
      <c r="I153" s="82"/>
      <c r="J153" s="79"/>
      <c r="K153" s="40"/>
      <c r="L153" s="40"/>
      <c r="M153" s="40"/>
    </row>
    <row r="154" spans="1:14" x14ac:dyDescent="0.25">
      <c r="A154" s="247"/>
      <c r="B154" s="54"/>
      <c r="C154" s="54"/>
      <c r="D154" s="54"/>
      <c r="E154" s="54" t="s">
        <v>21</v>
      </c>
      <c r="F154" s="54"/>
      <c r="G154" s="54"/>
      <c r="H154" s="54"/>
      <c r="I154" s="85"/>
      <c r="J154" s="338"/>
      <c r="K154" s="55"/>
      <c r="L154" s="40"/>
      <c r="M154" s="40"/>
    </row>
    <row r="155" spans="1:14" x14ac:dyDescent="0.25">
      <c r="A155" s="247"/>
      <c r="B155" s="54"/>
      <c r="C155" s="54"/>
      <c r="D155" s="54"/>
      <c r="E155" s="54" t="s">
        <v>22</v>
      </c>
      <c r="F155" s="54"/>
      <c r="G155" s="54"/>
      <c r="H155" s="54"/>
      <c r="I155" s="85"/>
      <c r="J155" s="338"/>
      <c r="K155" s="55"/>
      <c r="L155" s="40"/>
      <c r="M155" s="40"/>
    </row>
    <row r="156" spans="1:14" x14ac:dyDescent="0.25">
      <c r="A156" s="247"/>
      <c r="B156" s="54"/>
      <c r="C156" s="54"/>
      <c r="D156" s="54"/>
      <c r="E156" s="54"/>
      <c r="F156" s="54"/>
      <c r="G156" s="54"/>
      <c r="H156" s="54"/>
      <c r="I156" s="54"/>
      <c r="J156" s="79"/>
      <c r="K156" s="40"/>
      <c r="L156" s="40"/>
      <c r="M156" s="40"/>
    </row>
    <row r="157" spans="1:14" x14ac:dyDescent="0.25">
      <c r="A157" s="247"/>
      <c r="B157" s="54"/>
      <c r="C157" s="54"/>
      <c r="D157" s="54"/>
      <c r="E157" s="250" t="s">
        <v>104</v>
      </c>
      <c r="F157" s="250"/>
      <c r="G157" s="250"/>
      <c r="H157" s="250"/>
      <c r="I157" s="251"/>
      <c r="J157" s="338"/>
      <c r="K157" s="55"/>
      <c r="L157" s="40"/>
      <c r="M157" s="40"/>
      <c r="N157" s="49"/>
    </row>
    <row r="158" spans="1:14" ht="15.75" customHeight="1" x14ac:dyDescent="0.25">
      <c r="A158" s="247"/>
      <c r="B158" s="54"/>
      <c r="C158" s="54"/>
      <c r="D158" s="54"/>
      <c r="E158" s="54" t="s">
        <v>117</v>
      </c>
      <c r="F158" s="54"/>
      <c r="G158" s="54"/>
      <c r="H158" s="54"/>
      <c r="I158" s="54"/>
      <c r="J158" s="87"/>
      <c r="K158" s="40"/>
      <c r="L158" s="40"/>
      <c r="M158" s="40"/>
      <c r="N158" s="49"/>
    </row>
    <row r="159" spans="1:14" ht="15.75" customHeight="1" x14ac:dyDescent="0.25">
      <c r="A159" s="247"/>
      <c r="B159" s="54"/>
      <c r="C159" s="54"/>
      <c r="D159" s="54"/>
      <c r="E159" s="54" t="s">
        <v>118</v>
      </c>
      <c r="F159" s="54"/>
      <c r="G159" s="54"/>
      <c r="H159" s="54"/>
      <c r="I159" s="85"/>
      <c r="J159" s="338"/>
      <c r="K159" s="55"/>
      <c r="L159" s="40"/>
      <c r="M159" s="40"/>
      <c r="N159" s="49"/>
    </row>
    <row r="160" spans="1:14" x14ac:dyDescent="0.25">
      <c r="A160" s="247"/>
      <c r="B160" s="54"/>
      <c r="C160" s="54"/>
      <c r="D160" s="54"/>
      <c r="E160" s="250" t="s">
        <v>46</v>
      </c>
      <c r="F160" s="250"/>
      <c r="G160" s="250"/>
      <c r="H160" s="250"/>
      <c r="I160" s="85"/>
      <c r="J160" s="338"/>
      <c r="K160" s="55"/>
      <c r="L160" s="40"/>
      <c r="M160" s="40"/>
    </row>
    <row r="161" spans="1:13" x14ac:dyDescent="0.25">
      <c r="A161" s="247"/>
      <c r="B161" s="54"/>
      <c r="C161" s="54"/>
      <c r="D161" s="54"/>
      <c r="E161" s="252" t="s">
        <v>171</v>
      </c>
      <c r="F161" s="253"/>
      <c r="G161" s="253"/>
      <c r="H161" s="254"/>
      <c r="I161" s="85"/>
      <c r="J161" s="203">
        <f>F168</f>
        <v>0</v>
      </c>
      <c r="K161" s="55"/>
      <c r="L161" s="40"/>
      <c r="M161" s="40"/>
    </row>
    <row r="162" spans="1:13" x14ac:dyDescent="0.25">
      <c r="A162" s="125"/>
      <c r="B162" s="223"/>
      <c r="C162" s="81"/>
      <c r="D162" s="81"/>
      <c r="E162" s="81"/>
      <c r="F162" s="81"/>
      <c r="G162" s="81"/>
      <c r="H162" s="81"/>
      <c r="I162" s="126"/>
      <c r="J162" s="95"/>
      <c r="K162" s="36"/>
      <c r="L162" s="36"/>
      <c r="M162" s="36"/>
    </row>
    <row r="163" spans="1:13" x14ac:dyDescent="0.25">
      <c r="A163" s="164" t="s">
        <v>402</v>
      </c>
      <c r="B163" s="85"/>
      <c r="C163" s="385" t="s">
        <v>399</v>
      </c>
      <c r="D163" s="387"/>
      <c r="E163" s="386"/>
      <c r="F163" s="385" t="s">
        <v>403</v>
      </c>
      <c r="G163" s="387"/>
      <c r="H163" s="386"/>
      <c r="I163" s="101"/>
      <c r="J163" s="81"/>
      <c r="K163" s="40"/>
      <c r="L163" s="40"/>
      <c r="M163" s="40"/>
    </row>
    <row r="164" spans="1:13" ht="33" customHeight="1" x14ac:dyDescent="0.25">
      <c r="A164" s="247"/>
      <c r="B164" s="85"/>
      <c r="C164" s="248" t="s">
        <v>400</v>
      </c>
      <c r="D164" s="248" t="s">
        <v>401</v>
      </c>
      <c r="E164" s="13" t="s">
        <v>20</v>
      </c>
      <c r="F164" s="248" t="s">
        <v>400</v>
      </c>
      <c r="G164" s="255" t="s">
        <v>401</v>
      </c>
      <c r="H164" s="198" t="s">
        <v>20</v>
      </c>
      <c r="I164" s="388" t="s">
        <v>48</v>
      </c>
      <c r="J164" s="390"/>
      <c r="K164" s="55"/>
      <c r="L164" s="40"/>
      <c r="M164" s="40"/>
    </row>
    <row r="165" spans="1:13" x14ac:dyDescent="0.25">
      <c r="A165" s="155" t="s">
        <v>18</v>
      </c>
      <c r="B165" s="256"/>
      <c r="C165" s="338"/>
      <c r="D165" s="338"/>
      <c r="E165" s="21" t="str">
        <f>IF((C165+D165)=0,"",(C165+D165)/$D$167)</f>
        <v/>
      </c>
      <c r="F165" s="338"/>
      <c r="G165" s="338"/>
      <c r="H165" s="21" t="str">
        <f>IF((F165+G165)=0,"",(F165+G165)/$G$167)</f>
        <v/>
      </c>
      <c r="I165" s="431" t="str">
        <f>IF(((F165+G165)-(C165+D165))=0,"",((F165+G165)-(C165+D165))/(C165+D165))</f>
        <v/>
      </c>
      <c r="J165" s="432"/>
      <c r="K165" s="55"/>
      <c r="L165" s="40"/>
      <c r="M165" s="40"/>
    </row>
    <row r="166" spans="1:13" x14ac:dyDescent="0.25">
      <c r="A166" s="155" t="s">
        <v>19</v>
      </c>
      <c r="B166" s="256"/>
      <c r="C166" s="338"/>
      <c r="D166" s="338"/>
      <c r="E166" s="21" t="str">
        <f>IF((C166+D166)=0,"",(C166+D166)/$D$167)</f>
        <v/>
      </c>
      <c r="F166" s="338"/>
      <c r="G166" s="338"/>
      <c r="H166" s="21" t="str">
        <f>IF((F166+G166)=0,"",(F166+G166)/$G$167)</f>
        <v/>
      </c>
      <c r="I166" s="431" t="str">
        <f>IF(((F166+G166)-(C166+D166))=0,"",((F166+G166)-(C166+D166))/(C166+D166))</f>
        <v/>
      </c>
      <c r="J166" s="432"/>
      <c r="K166" s="55"/>
      <c r="L166" s="40"/>
      <c r="M166" s="40"/>
    </row>
    <row r="167" spans="1:13" x14ac:dyDescent="0.25">
      <c r="A167" s="155" t="s">
        <v>73</v>
      </c>
      <c r="B167" s="256"/>
      <c r="C167" s="13">
        <f t="shared" ref="C167:H167" si="8">SUM(C165:C166)</f>
        <v>0</v>
      </c>
      <c r="D167" s="13">
        <f t="shared" si="8"/>
        <v>0</v>
      </c>
      <c r="E167" s="21">
        <f t="shared" si="8"/>
        <v>0</v>
      </c>
      <c r="F167" s="13">
        <f t="shared" si="8"/>
        <v>0</v>
      </c>
      <c r="G167" s="13">
        <f t="shared" si="8"/>
        <v>0</v>
      </c>
      <c r="H167" s="21">
        <f t="shared" si="8"/>
        <v>0</v>
      </c>
      <c r="I167" s="431" t="str">
        <f>IF(((F167+G167)-(C167+D167))=0,"",((F167+G167)-(C167+D167))/(C167+D167))</f>
        <v/>
      </c>
      <c r="J167" s="432"/>
      <c r="K167" s="55"/>
      <c r="L167" s="40"/>
      <c r="M167" s="40"/>
    </row>
    <row r="168" spans="1:13" x14ac:dyDescent="0.25">
      <c r="A168" s="155" t="s">
        <v>406</v>
      </c>
      <c r="B168" s="256"/>
      <c r="C168" s="367">
        <f>C167+D167</f>
        <v>0</v>
      </c>
      <c r="D168" s="369"/>
      <c r="E168" s="257"/>
      <c r="F168" s="367">
        <f>F167+G167</f>
        <v>0</v>
      </c>
      <c r="G168" s="369"/>
      <c r="H168" s="258"/>
      <c r="I168" s="185"/>
      <c r="J168" s="185"/>
      <c r="K168" s="40"/>
      <c r="L168" s="40"/>
      <c r="M168" s="40"/>
    </row>
    <row r="169" spans="1:13" x14ac:dyDescent="0.25">
      <c r="A169" s="259"/>
      <c r="B169" s="54"/>
      <c r="C169" s="82"/>
      <c r="D169" s="82"/>
      <c r="E169" s="260"/>
      <c r="F169" s="261"/>
      <c r="G169" s="262"/>
      <c r="H169" s="263"/>
      <c r="I169" s="187"/>
      <c r="J169" s="186"/>
      <c r="K169" s="40"/>
      <c r="L169" s="40"/>
      <c r="M169" s="40"/>
    </row>
    <row r="170" spans="1:13" x14ac:dyDescent="0.25">
      <c r="A170" s="247"/>
      <c r="B170" s="54"/>
      <c r="C170" s="54" t="s">
        <v>21</v>
      </c>
      <c r="D170" s="54"/>
      <c r="E170" s="178"/>
      <c r="F170" s="54"/>
      <c r="G170" s="86" t="s">
        <v>404</v>
      </c>
      <c r="H170" s="54"/>
      <c r="I170" s="85"/>
      <c r="J170" s="338"/>
      <c r="K170" s="55"/>
      <c r="L170" s="40"/>
      <c r="M170" s="40"/>
    </row>
    <row r="171" spans="1:13" x14ac:dyDescent="0.25">
      <c r="A171" s="247"/>
      <c r="B171" s="54"/>
      <c r="C171" s="54"/>
      <c r="D171" s="54"/>
      <c r="E171" s="178"/>
      <c r="F171" s="54"/>
      <c r="G171" s="86" t="s">
        <v>405</v>
      </c>
      <c r="H171" s="54"/>
      <c r="I171" s="85"/>
      <c r="J171" s="338"/>
      <c r="K171" s="55"/>
      <c r="L171" s="40"/>
      <c r="M171" s="40"/>
    </row>
    <row r="172" spans="1:13" x14ac:dyDescent="0.25">
      <c r="A172" s="247"/>
      <c r="B172" s="54"/>
      <c r="C172" s="54" t="s">
        <v>22</v>
      </c>
      <c r="D172" s="54"/>
      <c r="E172" s="178"/>
      <c r="F172" s="54"/>
      <c r="G172" s="86" t="s">
        <v>404</v>
      </c>
      <c r="H172" s="54"/>
      <c r="I172" s="85"/>
      <c r="J172" s="338"/>
      <c r="K172" s="55"/>
      <c r="L172" s="40"/>
      <c r="M172" s="40"/>
    </row>
    <row r="173" spans="1:13" x14ac:dyDescent="0.25">
      <c r="A173" s="247"/>
      <c r="B173" s="54"/>
      <c r="C173" s="54"/>
      <c r="D173" s="54"/>
      <c r="E173" s="178"/>
      <c r="F173" s="54"/>
      <c r="G173" s="86" t="s">
        <v>405</v>
      </c>
      <c r="H173" s="54"/>
      <c r="I173" s="85"/>
      <c r="J173" s="338"/>
      <c r="K173" s="55"/>
      <c r="L173" s="40"/>
      <c r="M173" s="40"/>
    </row>
    <row r="174" spans="1:13" x14ac:dyDescent="0.25">
      <c r="A174" s="247"/>
      <c r="B174" s="54"/>
      <c r="C174" s="54"/>
      <c r="D174" s="54"/>
      <c r="E174" s="178"/>
      <c r="F174" s="54"/>
      <c r="G174" s="54"/>
      <c r="H174" s="54"/>
      <c r="I174" s="54"/>
      <c r="J174" s="82"/>
      <c r="K174" s="40"/>
      <c r="L174" s="40"/>
      <c r="M174" s="40"/>
    </row>
    <row r="175" spans="1:13" ht="21" x14ac:dyDescent="0.35">
      <c r="A175" s="242" t="s">
        <v>14</v>
      </c>
      <c r="B175" s="126"/>
      <c r="C175" s="264"/>
      <c r="D175" s="265"/>
      <c r="E175" s="265"/>
      <c r="F175" s="265"/>
      <c r="G175" s="266"/>
      <c r="H175" s="267"/>
      <c r="I175" s="81"/>
      <c r="J175" s="81"/>
      <c r="K175" s="40"/>
      <c r="L175" s="40"/>
      <c r="M175" s="40"/>
    </row>
    <row r="176" spans="1:13" x14ac:dyDescent="0.25">
      <c r="A176" s="268"/>
      <c r="B176" s="133"/>
      <c r="C176" s="385" t="s">
        <v>81</v>
      </c>
      <c r="D176" s="387"/>
      <c r="E176" s="386"/>
      <c r="F176" s="385" t="s">
        <v>82</v>
      </c>
      <c r="G176" s="387"/>
      <c r="H176" s="391" t="s">
        <v>40</v>
      </c>
      <c r="I176" s="392"/>
      <c r="J176" s="393"/>
      <c r="K176" s="55"/>
      <c r="L176" s="40"/>
      <c r="M176" s="40"/>
    </row>
    <row r="177" spans="1:13" x14ac:dyDescent="0.25">
      <c r="A177" s="268"/>
      <c r="B177" s="269"/>
      <c r="C177" s="270" t="s">
        <v>18</v>
      </c>
      <c r="D177" s="197" t="s">
        <v>19</v>
      </c>
      <c r="E177" s="271" t="s">
        <v>20</v>
      </c>
      <c r="F177" s="197" t="s">
        <v>18</v>
      </c>
      <c r="G177" s="197" t="s">
        <v>19</v>
      </c>
      <c r="H177" s="218" t="s">
        <v>18</v>
      </c>
      <c r="I177" s="13" t="s">
        <v>19</v>
      </c>
      <c r="J177" s="219" t="s">
        <v>0</v>
      </c>
      <c r="K177" s="55"/>
      <c r="L177" s="40"/>
      <c r="M177" s="40"/>
    </row>
    <row r="178" spans="1:13" x14ac:dyDescent="0.25">
      <c r="A178" s="268"/>
      <c r="B178" s="214" t="s">
        <v>8</v>
      </c>
      <c r="C178" s="338"/>
      <c r="D178" s="338"/>
      <c r="E178" s="272" t="str">
        <f t="shared" ref="E178:E185" si="9">IF((C178+D178)=0,"",(D178+C178)/$C$189)</f>
        <v/>
      </c>
      <c r="F178" s="338"/>
      <c r="G178" s="338"/>
      <c r="H178" s="273" t="str">
        <f>IF((F178-C178)=0,"",IF(C178=0,"",(F178-C178)/C178))</f>
        <v/>
      </c>
      <c r="I178" s="273" t="str">
        <f t="shared" ref="I178:I186" si="10">IF((G178-D178)=0,"",IF(D178=0,"",(G178-D178)/D178))</f>
        <v/>
      </c>
      <c r="J178" s="274" t="str">
        <f t="shared" ref="J178:J185" si="11">IF(((G178+F178)-(D178+C178))=0,"",((G178+F178)-(D178+C178))/(D178+C178))</f>
        <v/>
      </c>
      <c r="K178" s="55"/>
      <c r="L178" s="40"/>
      <c r="M178" s="40"/>
    </row>
    <row r="179" spans="1:13" x14ac:dyDescent="0.25">
      <c r="A179" s="268"/>
      <c r="B179" s="214" t="s">
        <v>9</v>
      </c>
      <c r="C179" s="338"/>
      <c r="D179" s="338"/>
      <c r="E179" s="272" t="str">
        <f t="shared" si="9"/>
        <v/>
      </c>
      <c r="F179" s="338"/>
      <c r="G179" s="338"/>
      <c r="H179" s="273" t="str">
        <f t="shared" ref="H179:H186" si="12">IF((F179-C179)=0,"",IF(C179=0,"",(F179-C179)/C179))</f>
        <v/>
      </c>
      <c r="I179" s="273" t="str">
        <f t="shared" si="10"/>
        <v/>
      </c>
      <c r="J179" s="274" t="str">
        <f t="shared" si="11"/>
        <v/>
      </c>
      <c r="K179" s="55"/>
      <c r="L179" s="40"/>
      <c r="M179" s="40"/>
    </row>
    <row r="180" spans="1:13" x14ac:dyDescent="0.25">
      <c r="A180" s="268"/>
      <c r="B180" s="214" t="s">
        <v>43</v>
      </c>
      <c r="C180" s="338"/>
      <c r="D180" s="338"/>
      <c r="E180" s="272" t="str">
        <f t="shared" si="9"/>
        <v/>
      </c>
      <c r="F180" s="338"/>
      <c r="G180" s="338"/>
      <c r="H180" s="273" t="str">
        <f t="shared" si="12"/>
        <v/>
      </c>
      <c r="I180" s="273" t="str">
        <f t="shared" si="10"/>
        <v/>
      </c>
      <c r="J180" s="274" t="str">
        <f t="shared" si="11"/>
        <v/>
      </c>
      <c r="K180" s="55"/>
      <c r="L180" s="40"/>
      <c r="M180" s="40"/>
    </row>
    <row r="181" spans="1:13" x14ac:dyDescent="0.25">
      <c r="A181" s="268"/>
      <c r="B181" s="214" t="s">
        <v>172</v>
      </c>
      <c r="C181" s="338"/>
      <c r="D181" s="338"/>
      <c r="E181" s="272" t="str">
        <f t="shared" si="9"/>
        <v/>
      </c>
      <c r="F181" s="338"/>
      <c r="G181" s="338"/>
      <c r="H181" s="273" t="str">
        <f t="shared" si="12"/>
        <v/>
      </c>
      <c r="I181" s="273" t="str">
        <f t="shared" si="10"/>
        <v/>
      </c>
      <c r="J181" s="274" t="str">
        <f t="shared" si="11"/>
        <v/>
      </c>
      <c r="K181" s="55"/>
      <c r="L181" s="40"/>
      <c r="M181" s="40"/>
    </row>
    <row r="182" spans="1:13" x14ac:dyDescent="0.25">
      <c r="A182" s="268"/>
      <c r="B182" s="214" t="s">
        <v>173</v>
      </c>
      <c r="C182" s="338"/>
      <c r="D182" s="338"/>
      <c r="E182" s="272" t="str">
        <f t="shared" si="9"/>
        <v/>
      </c>
      <c r="F182" s="338"/>
      <c r="G182" s="338"/>
      <c r="H182" s="273" t="str">
        <f t="shared" si="12"/>
        <v/>
      </c>
      <c r="I182" s="273" t="str">
        <f t="shared" si="10"/>
        <v/>
      </c>
      <c r="J182" s="274" t="str">
        <f t="shared" si="11"/>
        <v/>
      </c>
      <c r="K182" s="55"/>
      <c r="L182" s="40"/>
      <c r="M182" s="40"/>
    </row>
    <row r="183" spans="1:13" x14ac:dyDescent="0.25">
      <c r="A183" s="268"/>
      <c r="B183" s="214" t="s">
        <v>10</v>
      </c>
      <c r="C183" s="338"/>
      <c r="D183" s="338"/>
      <c r="E183" s="272" t="str">
        <f t="shared" si="9"/>
        <v/>
      </c>
      <c r="F183" s="338"/>
      <c r="G183" s="338"/>
      <c r="H183" s="273" t="str">
        <f t="shared" si="12"/>
        <v/>
      </c>
      <c r="I183" s="273" t="str">
        <f t="shared" si="10"/>
        <v/>
      </c>
      <c r="J183" s="274" t="str">
        <f t="shared" si="11"/>
        <v/>
      </c>
      <c r="K183" s="55"/>
      <c r="L183" s="40"/>
      <c r="M183" s="40"/>
    </row>
    <row r="184" spans="1:13" x14ac:dyDescent="0.25">
      <c r="A184" s="268"/>
      <c r="B184" s="214" t="s">
        <v>6</v>
      </c>
      <c r="C184" s="338"/>
      <c r="D184" s="338"/>
      <c r="E184" s="272" t="str">
        <f t="shared" si="9"/>
        <v/>
      </c>
      <c r="F184" s="338"/>
      <c r="G184" s="338"/>
      <c r="H184" s="273" t="str">
        <f t="shared" si="12"/>
        <v/>
      </c>
      <c r="I184" s="273" t="str">
        <f t="shared" si="10"/>
        <v/>
      </c>
      <c r="J184" s="274" t="str">
        <f t="shared" si="11"/>
        <v/>
      </c>
      <c r="K184" s="55"/>
      <c r="L184" s="40"/>
      <c r="M184" s="40"/>
    </row>
    <row r="185" spans="1:13" x14ac:dyDescent="0.25">
      <c r="A185" s="268"/>
      <c r="B185" s="214" t="s">
        <v>7</v>
      </c>
      <c r="C185" s="338"/>
      <c r="D185" s="338"/>
      <c r="E185" s="272" t="str">
        <f t="shared" si="9"/>
        <v/>
      </c>
      <c r="F185" s="338"/>
      <c r="G185" s="338"/>
      <c r="H185" s="273" t="str">
        <f t="shared" si="12"/>
        <v/>
      </c>
      <c r="I185" s="273" t="str">
        <f t="shared" si="10"/>
        <v/>
      </c>
      <c r="J185" s="274" t="str">
        <f t="shared" si="11"/>
        <v/>
      </c>
      <c r="K185" s="55"/>
      <c r="L185" s="40"/>
      <c r="M185" s="40"/>
    </row>
    <row r="186" spans="1:13" x14ac:dyDescent="0.25">
      <c r="A186" s="268"/>
      <c r="B186" s="275" t="s">
        <v>73</v>
      </c>
      <c r="C186" s="276">
        <f>SUM(C178:C185)</f>
        <v>0</v>
      </c>
      <c r="D186" s="276">
        <f>SUM(D178:D185)</f>
        <v>0</v>
      </c>
      <c r="E186" s="273">
        <f>SUM(E178:E185)</f>
        <v>0</v>
      </c>
      <c r="F186" s="276">
        <f>SUM(F178:F185)</f>
        <v>0</v>
      </c>
      <c r="G186" s="276">
        <f>SUM(G178:G185)</f>
        <v>0</v>
      </c>
      <c r="H186" s="273" t="str">
        <f t="shared" si="12"/>
        <v/>
      </c>
      <c r="I186" s="273" t="str">
        <f t="shared" si="10"/>
        <v/>
      </c>
      <c r="J186" s="274" t="str">
        <f>IF(((G186+F186)-(D186+C186))=0,"",((G186+F186)-(D186+C186))/(D186+C186))</f>
        <v/>
      </c>
      <c r="K186" s="55"/>
      <c r="L186" s="40"/>
      <c r="M186" s="40"/>
    </row>
    <row r="187" spans="1:13" x14ac:dyDescent="0.25">
      <c r="A187" s="268"/>
      <c r="B187" s="223"/>
      <c r="C187" s="91"/>
      <c r="D187" s="91"/>
      <c r="E187" s="79"/>
      <c r="F187" s="91"/>
      <c r="G187" s="277"/>
      <c r="H187" s="224"/>
      <c r="I187" s="225"/>
      <c r="J187" s="224"/>
      <c r="K187" s="40"/>
      <c r="L187" s="40"/>
      <c r="M187" s="40"/>
    </row>
    <row r="188" spans="1:13" ht="15.75" customHeight="1" x14ac:dyDescent="0.25">
      <c r="A188" s="268"/>
      <c r="B188" s="227"/>
      <c r="C188" s="385" t="s">
        <v>81</v>
      </c>
      <c r="D188" s="387"/>
      <c r="E188" s="386"/>
      <c r="F188" s="385" t="s">
        <v>82</v>
      </c>
      <c r="G188" s="387"/>
      <c r="H188" s="17" t="s">
        <v>15</v>
      </c>
      <c r="I188" s="228"/>
      <c r="J188" s="229" t="s">
        <v>77</v>
      </c>
      <c r="K188" s="55"/>
      <c r="L188" s="40"/>
      <c r="M188" s="40"/>
    </row>
    <row r="189" spans="1:13" x14ac:dyDescent="0.25">
      <c r="A189" s="268"/>
      <c r="B189" s="275" t="s">
        <v>88</v>
      </c>
      <c r="C189" s="373">
        <f>C186+D186</f>
        <v>0</v>
      </c>
      <c r="D189" s="374"/>
      <c r="E189" s="375"/>
      <c r="F189" s="373">
        <f>F186+G186</f>
        <v>0</v>
      </c>
      <c r="G189" s="375"/>
      <c r="H189" s="19">
        <f>F189-C189</f>
        <v>0</v>
      </c>
      <c r="I189" s="232"/>
      <c r="J189" s="233">
        <f>C189+J190+J191-J192</f>
        <v>0</v>
      </c>
      <c r="K189" s="55"/>
      <c r="L189" s="40"/>
      <c r="M189" s="40"/>
    </row>
    <row r="190" spans="1:13" x14ac:dyDescent="0.25">
      <c r="A190" s="268"/>
      <c r="B190" s="104"/>
      <c r="C190" s="278"/>
      <c r="D190" s="279"/>
      <c r="E190" s="82"/>
      <c r="F190" s="82"/>
      <c r="G190" s="80"/>
      <c r="H190" s="82" t="s">
        <v>16</v>
      </c>
      <c r="I190" s="220" t="s">
        <v>78</v>
      </c>
      <c r="J190" s="338"/>
      <c r="K190" s="55"/>
      <c r="L190" s="40"/>
      <c r="M190" s="40"/>
    </row>
    <row r="191" spans="1:13" x14ac:dyDescent="0.25">
      <c r="A191" s="268"/>
      <c r="B191" s="104"/>
      <c r="C191" s="104"/>
      <c r="D191" s="243"/>
      <c r="E191" s="54"/>
      <c r="F191" s="54"/>
      <c r="G191" s="126"/>
      <c r="H191" s="54"/>
      <c r="I191" s="220" t="s">
        <v>79</v>
      </c>
      <c r="J191" s="338"/>
      <c r="K191" s="55"/>
      <c r="L191" s="40"/>
      <c r="M191" s="40"/>
    </row>
    <row r="192" spans="1:13" x14ac:dyDescent="0.25">
      <c r="A192" s="268"/>
      <c r="B192" s="104"/>
      <c r="C192" s="104"/>
      <c r="D192" s="243"/>
      <c r="E192" s="54"/>
      <c r="F192" s="54"/>
      <c r="G192" s="126"/>
      <c r="H192" s="54"/>
      <c r="I192" s="220" t="s">
        <v>80</v>
      </c>
      <c r="J192" s="338"/>
      <c r="K192" s="55"/>
      <c r="L192" s="40"/>
      <c r="M192" s="40"/>
    </row>
    <row r="193" spans="1:14" s="40" customFormat="1" x14ac:dyDescent="0.25">
      <c r="A193" s="280"/>
      <c r="B193" s="105"/>
      <c r="C193" s="105"/>
      <c r="D193" s="244"/>
      <c r="E193" s="105"/>
      <c r="F193" s="244"/>
      <c r="G193" s="81"/>
      <c r="H193" s="267"/>
      <c r="I193" s="81"/>
      <c r="J193" s="79"/>
    </row>
    <row r="194" spans="1:14" s="40" customFormat="1" ht="21" x14ac:dyDescent="0.35">
      <c r="A194" s="25" t="s">
        <v>55</v>
      </c>
      <c r="B194" s="281" t="s">
        <v>90</v>
      </c>
      <c r="C194" s="26"/>
      <c r="D194" s="26"/>
      <c r="E194" s="26"/>
      <c r="F194" s="205"/>
      <c r="G194" s="205"/>
      <c r="H194" s="26"/>
      <c r="I194" s="26"/>
      <c r="J194" s="282"/>
      <c r="K194" s="55"/>
    </row>
    <row r="195" spans="1:14" s="40" customFormat="1" x14ac:dyDescent="0.25">
      <c r="A195" s="283"/>
      <c r="B195" s="278"/>
      <c r="C195" s="278"/>
      <c r="D195" s="279"/>
      <c r="E195" s="278"/>
      <c r="F195" s="279"/>
      <c r="G195" s="80"/>
      <c r="H195" s="284"/>
      <c r="I195" s="80"/>
      <c r="J195" s="79"/>
    </row>
    <row r="196" spans="1:14" s="40" customFormat="1" x14ac:dyDescent="0.25">
      <c r="A196" s="125" t="s">
        <v>371</v>
      </c>
      <c r="B196" s="104"/>
      <c r="C196" s="104"/>
      <c r="D196" s="243"/>
      <c r="E196" s="104"/>
      <c r="F196" s="243"/>
      <c r="G196" s="126"/>
      <c r="H196" s="285"/>
      <c r="I196" s="121"/>
      <c r="J196" s="337"/>
      <c r="K196" s="55"/>
    </row>
    <row r="197" spans="1:14" s="40" customFormat="1" x14ac:dyDescent="0.25">
      <c r="A197" s="268"/>
      <c r="B197" s="104"/>
      <c r="C197" s="104"/>
      <c r="D197" s="244"/>
      <c r="E197" s="105"/>
      <c r="F197" s="244"/>
      <c r="G197" s="81"/>
      <c r="H197" s="267"/>
      <c r="I197" s="81"/>
      <c r="J197" s="79"/>
    </row>
    <row r="198" spans="1:14" s="40" customFormat="1" x14ac:dyDescent="0.25">
      <c r="A198" s="53"/>
      <c r="B198" s="54" t="s">
        <v>200</v>
      </c>
      <c r="C198" s="85"/>
      <c r="D198" s="358"/>
      <c r="E198" s="396"/>
      <c r="F198" s="396"/>
      <c r="G198" s="396"/>
      <c r="H198" s="396"/>
      <c r="I198" s="396"/>
      <c r="J198" s="397"/>
      <c r="K198" s="56"/>
      <c r="L198" s="57"/>
      <c r="M198" s="57"/>
      <c r="N198" s="57"/>
    </row>
    <row r="199" spans="1:14" s="40" customFormat="1" x14ac:dyDescent="0.25">
      <c r="A199" s="286"/>
      <c r="B199" s="104"/>
      <c r="C199" s="85"/>
      <c r="D199" s="398"/>
      <c r="E199" s="399"/>
      <c r="F199" s="399"/>
      <c r="G199" s="399"/>
      <c r="H199" s="399"/>
      <c r="I199" s="399"/>
      <c r="J199" s="400"/>
      <c r="K199" s="58"/>
      <c r="L199" s="59"/>
      <c r="M199" s="59"/>
      <c r="N199" s="59"/>
    </row>
    <row r="200" spans="1:14" s="40" customFormat="1" x14ac:dyDescent="0.25">
      <c r="A200" s="286"/>
      <c r="B200" s="104"/>
      <c r="C200" s="85"/>
      <c r="D200" s="401"/>
      <c r="E200" s="402"/>
      <c r="F200" s="402"/>
      <c r="G200" s="402"/>
      <c r="H200" s="402"/>
      <c r="I200" s="402"/>
      <c r="J200" s="403"/>
      <c r="K200" s="55"/>
    </row>
    <row r="201" spans="1:14" s="40" customFormat="1" x14ac:dyDescent="0.25">
      <c r="A201" s="286"/>
      <c r="B201" s="104"/>
      <c r="C201" s="54"/>
      <c r="D201" s="287"/>
      <c r="E201" s="287"/>
      <c r="F201" s="287"/>
      <c r="G201" s="287"/>
      <c r="H201" s="287"/>
      <c r="I201" s="287"/>
      <c r="J201" s="288"/>
    </row>
    <row r="202" spans="1:14" s="40" customFormat="1" x14ac:dyDescent="0.25">
      <c r="A202" s="291" t="s">
        <v>201</v>
      </c>
      <c r="B202" s="104"/>
      <c r="C202" s="54"/>
      <c r="D202" s="289"/>
      <c r="E202" s="289"/>
      <c r="F202" s="289"/>
      <c r="G202" s="289"/>
      <c r="H202" s="289"/>
      <c r="I202" s="290"/>
      <c r="J202" s="337"/>
      <c r="K202" s="55"/>
    </row>
    <row r="203" spans="1:14" s="40" customFormat="1" x14ac:dyDescent="0.25">
      <c r="A203" s="286"/>
      <c r="B203" s="104"/>
      <c r="C203" s="54"/>
      <c r="D203" s="292"/>
      <c r="E203" s="292"/>
      <c r="F203" s="292"/>
      <c r="G203" s="292"/>
      <c r="H203" s="292"/>
      <c r="I203" s="292"/>
      <c r="J203" s="288"/>
    </row>
    <row r="204" spans="1:14" s="40" customFormat="1" x14ac:dyDescent="0.25">
      <c r="A204" s="286"/>
      <c r="B204" s="54" t="s">
        <v>200</v>
      </c>
      <c r="C204" s="85"/>
      <c r="D204" s="358"/>
      <c r="E204" s="396"/>
      <c r="F204" s="396"/>
      <c r="G204" s="396"/>
      <c r="H204" s="396"/>
      <c r="I204" s="396"/>
      <c r="J204" s="397"/>
      <c r="K204" s="55"/>
    </row>
    <row r="205" spans="1:14" s="40" customFormat="1" x14ac:dyDescent="0.25">
      <c r="A205" s="286"/>
      <c r="B205" s="104"/>
      <c r="C205" s="85"/>
      <c r="D205" s="398"/>
      <c r="E205" s="399"/>
      <c r="F205" s="399"/>
      <c r="G205" s="399"/>
      <c r="H205" s="399"/>
      <c r="I205" s="399"/>
      <c r="J205" s="400"/>
      <c r="K205" s="55"/>
    </row>
    <row r="206" spans="1:14" s="40" customFormat="1" x14ac:dyDescent="0.25">
      <c r="A206" s="286"/>
      <c r="B206" s="104"/>
      <c r="C206" s="85"/>
      <c r="D206" s="401"/>
      <c r="E206" s="402"/>
      <c r="F206" s="402"/>
      <c r="G206" s="402"/>
      <c r="H206" s="402"/>
      <c r="I206" s="402"/>
      <c r="J206" s="403"/>
      <c r="K206" s="55"/>
    </row>
    <row r="207" spans="1:14" s="36" customFormat="1" x14ac:dyDescent="0.25">
      <c r="A207" s="53"/>
      <c r="B207" s="54"/>
      <c r="C207" s="54"/>
      <c r="D207" s="82"/>
      <c r="E207" s="80"/>
      <c r="F207" s="94"/>
      <c r="G207" s="94"/>
      <c r="H207" s="94"/>
      <c r="I207" s="94"/>
      <c r="J207" s="95"/>
    </row>
    <row r="208" spans="1:14" s="36" customFormat="1" x14ac:dyDescent="0.25">
      <c r="A208" s="101"/>
      <c r="B208" s="83"/>
      <c r="C208" s="83"/>
      <c r="D208" s="83"/>
      <c r="E208" s="81"/>
      <c r="F208" s="96"/>
      <c r="G208" s="96"/>
      <c r="H208" s="96"/>
      <c r="I208" s="96"/>
      <c r="J208" s="97"/>
    </row>
    <row r="209" spans="1:14" s="35" customFormat="1" ht="21" x14ac:dyDescent="0.35">
      <c r="A209" s="2">
        <v>2</v>
      </c>
      <c r="B209" s="3" t="s">
        <v>291</v>
      </c>
      <c r="C209" s="4"/>
      <c r="D209" s="4"/>
      <c r="E209" s="5"/>
      <c r="F209" s="4"/>
      <c r="G209" s="4"/>
      <c r="H209" s="4"/>
      <c r="I209" s="4"/>
      <c r="J209" s="202"/>
      <c r="K209" s="52"/>
      <c r="N209" s="36"/>
    </row>
    <row r="210" spans="1:14" s="36" customFormat="1" x14ac:dyDescent="0.25">
      <c r="A210" s="100"/>
      <c r="B210" s="82"/>
      <c r="C210" s="82"/>
      <c r="D210" s="82"/>
      <c r="E210" s="80"/>
      <c r="F210" s="94"/>
      <c r="G210" s="94"/>
      <c r="H210" s="94"/>
      <c r="I210" s="94"/>
      <c r="J210" s="92"/>
    </row>
    <row r="211" spans="1:14" s="44" customFormat="1" x14ac:dyDescent="0.25">
      <c r="A211" s="53" t="s">
        <v>186</v>
      </c>
      <c r="B211" s="54"/>
      <c r="C211" s="54"/>
      <c r="D211" s="54"/>
      <c r="E211" s="54"/>
      <c r="F211" s="54"/>
      <c r="G211" s="54"/>
      <c r="H211" s="54"/>
      <c r="I211" s="85"/>
      <c r="J211" s="338"/>
    </row>
    <row r="212" spans="1:14" s="55" customFormat="1" ht="15.75" customHeight="1" x14ac:dyDescent="0.25">
      <c r="A212" s="53" t="s">
        <v>187</v>
      </c>
      <c r="B212" s="54"/>
      <c r="C212" s="54"/>
      <c r="D212" s="54"/>
      <c r="E212" s="54"/>
      <c r="F212" s="54"/>
      <c r="G212" s="54"/>
      <c r="H212" s="126"/>
      <c r="I212" s="121"/>
      <c r="J212" s="340"/>
    </row>
    <row r="213" spans="1:14" s="40" customFormat="1" ht="15.75" customHeight="1" x14ac:dyDescent="0.25">
      <c r="A213" s="53"/>
      <c r="B213" s="54"/>
      <c r="C213" s="54"/>
      <c r="D213" s="54"/>
      <c r="E213" s="54"/>
      <c r="F213" s="54"/>
      <c r="G213" s="54"/>
      <c r="H213" s="126"/>
      <c r="I213" s="126"/>
      <c r="J213" s="79"/>
    </row>
    <row r="214" spans="1:14" s="55" customFormat="1" x14ac:dyDescent="0.25">
      <c r="A214" s="53" t="s">
        <v>101</v>
      </c>
      <c r="B214" s="54"/>
      <c r="C214" s="54"/>
      <c r="D214" s="54"/>
      <c r="E214" s="54"/>
      <c r="F214" s="126"/>
      <c r="G214" s="102"/>
      <c r="H214" s="54"/>
      <c r="I214" s="121"/>
      <c r="J214" s="337"/>
    </row>
    <row r="215" spans="1:14" s="55" customFormat="1" ht="15.75" customHeight="1" x14ac:dyDescent="0.25">
      <c r="A215" s="53" t="s">
        <v>188</v>
      </c>
      <c r="B215" s="86" t="s">
        <v>189</v>
      </c>
      <c r="C215" s="54"/>
      <c r="D215" s="83"/>
      <c r="E215" s="83"/>
      <c r="F215" s="83"/>
      <c r="G215" s="83"/>
      <c r="H215" s="83"/>
      <c r="I215" s="121"/>
      <c r="J215" s="337"/>
    </row>
    <row r="216" spans="1:14" s="55" customFormat="1" x14ac:dyDescent="0.25">
      <c r="A216" s="53"/>
      <c r="B216" s="293" t="s">
        <v>374</v>
      </c>
      <c r="C216" s="85"/>
      <c r="D216" s="376"/>
      <c r="E216" s="377"/>
      <c r="F216" s="377"/>
      <c r="G216" s="377"/>
      <c r="H216" s="378"/>
      <c r="I216" s="125"/>
      <c r="J216" s="79"/>
      <c r="K216" s="40"/>
    </row>
    <row r="217" spans="1:14" s="55" customFormat="1" x14ac:dyDescent="0.25">
      <c r="A217" s="53"/>
      <c r="B217" s="86" t="s">
        <v>372</v>
      </c>
      <c r="C217" s="85"/>
      <c r="D217" s="294"/>
      <c r="E217" s="294"/>
      <c r="F217" s="294"/>
      <c r="G217" s="294"/>
      <c r="H217" s="295"/>
      <c r="I217" s="251"/>
      <c r="J217" s="337"/>
    </row>
    <row r="218" spans="1:14" s="55" customFormat="1" x14ac:dyDescent="0.25">
      <c r="A218" s="53"/>
      <c r="B218" s="293" t="s">
        <v>374</v>
      </c>
      <c r="C218" s="85"/>
      <c r="D218" s="376"/>
      <c r="E218" s="377"/>
      <c r="F218" s="377"/>
      <c r="G218" s="377"/>
      <c r="H218" s="378"/>
      <c r="I218" s="125"/>
      <c r="J218" s="79"/>
      <c r="K218" s="40"/>
    </row>
    <row r="219" spans="1:14" s="55" customFormat="1" x14ac:dyDescent="0.25">
      <c r="A219" s="53"/>
      <c r="B219" s="86" t="s">
        <v>190</v>
      </c>
      <c r="C219" s="85"/>
      <c r="D219" s="295"/>
      <c r="E219" s="296"/>
      <c r="F219" s="296"/>
      <c r="G219" s="296"/>
      <c r="H219" s="296"/>
      <c r="I219" s="251"/>
      <c r="J219" s="337"/>
    </row>
    <row r="220" spans="1:14" s="55" customFormat="1" x14ac:dyDescent="0.25">
      <c r="A220" s="53"/>
      <c r="B220" s="293" t="s">
        <v>374</v>
      </c>
      <c r="C220" s="85"/>
      <c r="D220" s="376"/>
      <c r="E220" s="377"/>
      <c r="F220" s="377"/>
      <c r="G220" s="377"/>
      <c r="H220" s="378"/>
      <c r="I220" s="125"/>
      <c r="J220" s="79"/>
      <c r="K220" s="40"/>
    </row>
    <row r="221" spans="1:14" s="55" customFormat="1" x14ac:dyDescent="0.25">
      <c r="A221" s="53"/>
      <c r="B221" s="86" t="s">
        <v>373</v>
      </c>
      <c r="C221" s="85"/>
      <c r="D221" s="294"/>
      <c r="E221" s="294"/>
      <c r="F221" s="294"/>
      <c r="G221" s="294"/>
      <c r="H221" s="295"/>
      <c r="I221" s="297"/>
      <c r="J221" s="337"/>
    </row>
    <row r="222" spans="1:14" s="55" customFormat="1" x14ac:dyDescent="0.25">
      <c r="A222" s="53"/>
      <c r="B222" s="293" t="s">
        <v>374</v>
      </c>
      <c r="C222" s="85"/>
      <c r="D222" s="376"/>
      <c r="E222" s="377"/>
      <c r="F222" s="377"/>
      <c r="G222" s="377"/>
      <c r="H222" s="378"/>
      <c r="I222" s="125"/>
      <c r="J222" s="80"/>
      <c r="K222" s="40"/>
    </row>
    <row r="223" spans="1:14" s="55" customFormat="1" ht="15.75" customHeight="1" x14ac:dyDescent="0.25">
      <c r="A223" s="53"/>
      <c r="B223" s="54"/>
      <c r="C223" s="54"/>
      <c r="D223" s="82"/>
      <c r="E223" s="82"/>
      <c r="F223" s="82"/>
      <c r="G223" s="82"/>
      <c r="H223" s="80"/>
      <c r="I223" s="126"/>
      <c r="J223" s="81"/>
      <c r="K223" s="40"/>
    </row>
    <row r="224" spans="1:14" s="55" customFormat="1" x14ac:dyDescent="0.25">
      <c r="A224" s="53" t="s">
        <v>196</v>
      </c>
      <c r="B224" s="298"/>
      <c r="C224" s="54"/>
      <c r="D224" s="54"/>
      <c r="E224" s="54"/>
      <c r="F224" s="54"/>
      <c r="G224" s="54"/>
      <c r="H224" s="54"/>
      <c r="I224" s="85"/>
      <c r="J224" s="337"/>
    </row>
    <row r="225" spans="1:10" s="40" customFormat="1" x14ac:dyDescent="0.25">
      <c r="A225" s="125" t="s">
        <v>409</v>
      </c>
      <c r="B225" s="134"/>
      <c r="C225" s="223"/>
      <c r="D225" s="223"/>
      <c r="E225" s="54"/>
      <c r="F225" s="54"/>
      <c r="G225" s="54"/>
      <c r="H225" s="54"/>
      <c r="I225" s="54"/>
      <c r="J225" s="87"/>
    </row>
    <row r="226" spans="1:10" s="55" customFormat="1" x14ac:dyDescent="0.25">
      <c r="A226" s="247"/>
      <c r="B226" s="223"/>
      <c r="C226" s="223"/>
      <c r="D226" s="115" t="s">
        <v>191</v>
      </c>
      <c r="E226" s="54"/>
      <c r="F226" s="223"/>
      <c r="G226" s="223"/>
      <c r="H226" s="54"/>
      <c r="I226" s="121"/>
      <c r="J226" s="337"/>
    </row>
    <row r="227" spans="1:10" s="55" customFormat="1" x14ac:dyDescent="0.25">
      <c r="A227" s="247"/>
      <c r="B227" s="223"/>
      <c r="C227" s="223"/>
      <c r="D227" s="115" t="s">
        <v>220</v>
      </c>
      <c r="E227" s="54"/>
      <c r="F227" s="223"/>
      <c r="G227" s="223"/>
      <c r="H227" s="54"/>
      <c r="I227" s="121"/>
      <c r="J227" s="337"/>
    </row>
    <row r="228" spans="1:10" s="55" customFormat="1" x14ac:dyDescent="0.25">
      <c r="A228" s="53"/>
      <c r="B228" s="54"/>
      <c r="C228" s="54"/>
      <c r="D228" s="115" t="s">
        <v>192</v>
      </c>
      <c r="E228" s="54"/>
      <c r="F228" s="223"/>
      <c r="G228" s="223"/>
      <c r="H228" s="54"/>
      <c r="I228" s="121"/>
      <c r="J228" s="337"/>
    </row>
    <row r="229" spans="1:10" s="55" customFormat="1" x14ac:dyDescent="0.25">
      <c r="A229" s="53"/>
      <c r="B229" s="54"/>
      <c r="C229" s="54"/>
      <c r="D229" s="115" t="s">
        <v>375</v>
      </c>
      <c r="E229" s="54"/>
      <c r="F229" s="223"/>
      <c r="G229" s="223"/>
      <c r="H229" s="54"/>
      <c r="I229" s="121"/>
      <c r="J229" s="337"/>
    </row>
    <row r="230" spans="1:10" s="55" customFormat="1" x14ac:dyDescent="0.25">
      <c r="A230" s="53"/>
      <c r="B230" s="54"/>
      <c r="C230" s="54"/>
      <c r="D230" s="115" t="s">
        <v>193</v>
      </c>
      <c r="E230" s="54"/>
      <c r="F230" s="126"/>
      <c r="G230" s="102"/>
      <c r="H230" s="54"/>
      <c r="I230" s="121"/>
      <c r="J230" s="337"/>
    </row>
    <row r="231" spans="1:10" s="55" customFormat="1" x14ac:dyDescent="0.25">
      <c r="A231" s="53"/>
      <c r="B231" s="126"/>
      <c r="C231" s="54"/>
      <c r="D231" s="115" t="s">
        <v>194</v>
      </c>
      <c r="E231" s="54"/>
      <c r="F231" s="102"/>
      <c r="G231" s="102"/>
      <c r="H231" s="54"/>
      <c r="I231" s="121"/>
      <c r="J231" s="337"/>
    </row>
    <row r="232" spans="1:10" s="55" customFormat="1" x14ac:dyDescent="0.25">
      <c r="A232" s="53"/>
      <c r="B232" s="126"/>
      <c r="C232" s="54"/>
      <c r="D232" s="115" t="s">
        <v>376</v>
      </c>
      <c r="E232" s="54"/>
      <c r="F232" s="102"/>
      <c r="G232" s="102"/>
      <c r="H232" s="54"/>
      <c r="I232" s="121"/>
      <c r="J232" s="337"/>
    </row>
    <row r="233" spans="1:10" s="55" customFormat="1" x14ac:dyDescent="0.25">
      <c r="A233" s="53"/>
      <c r="B233" s="126"/>
      <c r="C233" s="54"/>
      <c r="D233" s="115" t="s">
        <v>221</v>
      </c>
      <c r="E233" s="54"/>
      <c r="F233" s="102"/>
      <c r="G233" s="102"/>
      <c r="H233" s="54"/>
      <c r="I233" s="121"/>
      <c r="J233" s="337"/>
    </row>
    <row r="234" spans="1:10" s="44" customFormat="1" x14ac:dyDescent="0.25">
      <c r="A234" s="53"/>
      <c r="B234" s="54"/>
      <c r="C234" s="54"/>
      <c r="D234" s="299" t="s">
        <v>361</v>
      </c>
      <c r="E234" s="126"/>
      <c r="F234" s="54"/>
      <c r="G234" s="83"/>
      <c r="H234" s="81"/>
      <c r="I234" s="300"/>
      <c r="J234" s="337"/>
    </row>
    <row r="235" spans="1:10" s="44" customFormat="1" x14ac:dyDescent="0.25">
      <c r="A235" s="53"/>
      <c r="B235" s="54"/>
      <c r="C235" s="54"/>
      <c r="D235" s="117" t="s">
        <v>195</v>
      </c>
      <c r="E235" s="126"/>
      <c r="F235" s="85"/>
      <c r="G235" s="409"/>
      <c r="H235" s="359"/>
      <c r="I235" s="359"/>
      <c r="J235" s="360"/>
    </row>
    <row r="236" spans="1:10" s="44" customFormat="1" x14ac:dyDescent="0.25">
      <c r="A236" s="53"/>
      <c r="B236" s="54"/>
      <c r="C236" s="54"/>
      <c r="D236" s="54"/>
      <c r="E236" s="54"/>
      <c r="F236" s="85"/>
      <c r="G236" s="361"/>
      <c r="H236" s="362"/>
      <c r="I236" s="362"/>
      <c r="J236" s="363"/>
    </row>
    <row r="237" spans="1:10" s="44" customFormat="1" x14ac:dyDescent="0.25">
      <c r="A237" s="53"/>
      <c r="B237" s="54"/>
      <c r="C237" s="54"/>
      <c r="D237" s="54"/>
      <c r="E237" s="54"/>
      <c r="F237" s="85"/>
      <c r="G237" s="361"/>
      <c r="H237" s="362"/>
      <c r="I237" s="362"/>
      <c r="J237" s="363"/>
    </row>
    <row r="238" spans="1:10" s="44" customFormat="1" x14ac:dyDescent="0.25">
      <c r="A238" s="53"/>
      <c r="B238" s="54"/>
      <c r="C238" s="54"/>
      <c r="D238" s="54"/>
      <c r="E238" s="54"/>
      <c r="F238" s="85"/>
      <c r="G238" s="364"/>
      <c r="H238" s="365"/>
      <c r="I238" s="365"/>
      <c r="J238" s="366"/>
    </row>
    <row r="239" spans="1:10" s="36" customFormat="1" x14ac:dyDescent="0.25">
      <c r="A239" s="53"/>
      <c r="B239" s="54"/>
      <c r="C239" s="54"/>
      <c r="D239" s="54"/>
      <c r="E239" s="83"/>
      <c r="F239" s="83"/>
      <c r="G239" s="87"/>
      <c r="H239" s="87"/>
      <c r="I239" s="87"/>
      <c r="J239" s="87"/>
    </row>
    <row r="240" spans="1:10" s="44" customFormat="1" x14ac:dyDescent="0.25">
      <c r="A240" s="53" t="s">
        <v>197</v>
      </c>
      <c r="B240" s="54"/>
      <c r="C240" s="54"/>
      <c r="D240" s="85"/>
      <c r="E240" s="376"/>
      <c r="F240" s="377"/>
      <c r="G240" s="377"/>
      <c r="H240" s="377"/>
      <c r="I240" s="377"/>
      <c r="J240" s="378"/>
    </row>
    <row r="241" spans="1:11" s="44" customFormat="1" x14ac:dyDescent="0.25">
      <c r="A241" s="53"/>
      <c r="B241" s="54" t="s">
        <v>198</v>
      </c>
      <c r="C241" s="54"/>
      <c r="D241" s="85"/>
      <c r="E241" s="376"/>
      <c r="F241" s="377"/>
      <c r="G241" s="377"/>
      <c r="H241" s="377"/>
      <c r="I241" s="377"/>
      <c r="J241" s="378"/>
    </row>
    <row r="242" spans="1:11" s="36" customFormat="1" x14ac:dyDescent="0.25">
      <c r="A242" s="53"/>
      <c r="B242" s="54"/>
      <c r="C242" s="54"/>
      <c r="D242" s="54"/>
      <c r="E242" s="82"/>
      <c r="F242" s="87"/>
      <c r="G242" s="82"/>
      <c r="H242" s="82"/>
      <c r="I242" s="82"/>
      <c r="J242" s="80"/>
    </row>
    <row r="243" spans="1:11" s="44" customFormat="1" x14ac:dyDescent="0.25">
      <c r="A243" s="53" t="s">
        <v>222</v>
      </c>
      <c r="B243" s="54"/>
      <c r="C243" s="54"/>
      <c r="D243" s="54"/>
      <c r="E243" s="85"/>
      <c r="F243" s="337"/>
      <c r="G243" s="103" t="s">
        <v>199</v>
      </c>
      <c r="H243" s="121"/>
      <c r="I243" s="376"/>
      <c r="J243" s="378"/>
    </row>
    <row r="244" spans="1:11" s="44" customFormat="1" x14ac:dyDescent="0.25">
      <c r="A244" s="53" t="s">
        <v>224</v>
      </c>
      <c r="B244" s="54"/>
      <c r="C244" s="54"/>
      <c r="D244" s="54"/>
      <c r="E244" s="85"/>
      <c r="F244" s="337"/>
      <c r="G244" s="103" t="s">
        <v>223</v>
      </c>
      <c r="H244" s="121"/>
      <c r="I244" s="335"/>
      <c r="J244" s="336"/>
    </row>
    <row r="245" spans="1:11" s="44" customFormat="1" x14ac:dyDescent="0.25">
      <c r="A245" s="53" t="s">
        <v>305</v>
      </c>
      <c r="B245" s="54"/>
      <c r="C245" s="54"/>
      <c r="D245" s="54"/>
      <c r="E245" s="85"/>
      <c r="F245" s="337"/>
      <c r="G245" s="103" t="s">
        <v>199</v>
      </c>
      <c r="H245" s="121"/>
      <c r="I245" s="376"/>
      <c r="J245" s="378"/>
    </row>
    <row r="246" spans="1:11" s="36" customFormat="1" x14ac:dyDescent="0.25">
      <c r="A246" s="53"/>
      <c r="B246" s="54"/>
      <c r="C246" s="54"/>
      <c r="D246" s="54"/>
      <c r="E246" s="54"/>
      <c r="F246" s="82"/>
      <c r="G246" s="54"/>
      <c r="H246" s="54"/>
      <c r="I246" s="82"/>
      <c r="J246" s="79"/>
    </row>
    <row r="247" spans="1:11" s="53" customFormat="1" x14ac:dyDescent="0.25">
      <c r="A247" s="53" t="s">
        <v>162</v>
      </c>
      <c r="B247" s="54"/>
      <c r="C247" s="54"/>
      <c r="D247" s="54"/>
      <c r="E247" s="54"/>
      <c r="F247" s="54"/>
      <c r="G247" s="54"/>
      <c r="H247" s="54"/>
      <c r="I247" s="85"/>
      <c r="J247" s="337"/>
    </row>
    <row r="248" spans="1:11" s="54" customFormat="1" x14ac:dyDescent="0.25">
      <c r="A248" s="53"/>
      <c r="D248" s="83"/>
      <c r="E248" s="83"/>
      <c r="F248" s="83"/>
      <c r="G248" s="83"/>
      <c r="H248" s="83"/>
      <c r="I248" s="83"/>
      <c r="J248" s="87"/>
    </row>
    <row r="249" spans="1:11" s="53" customFormat="1" x14ac:dyDescent="0.25">
      <c r="A249" s="53" t="s">
        <v>96</v>
      </c>
      <c r="B249" s="86" t="s">
        <v>167</v>
      </c>
      <c r="C249" s="85"/>
      <c r="D249" s="346" t="s">
        <v>163</v>
      </c>
      <c r="E249" s="347"/>
      <c r="F249" s="347"/>
      <c r="G249" s="347"/>
      <c r="H249" s="347"/>
      <c r="I249" s="348"/>
      <c r="J249" s="337"/>
    </row>
    <row r="250" spans="1:11" s="53" customFormat="1" x14ac:dyDescent="0.25">
      <c r="B250" s="54"/>
      <c r="C250" s="85"/>
      <c r="D250" s="346" t="s">
        <v>155</v>
      </c>
      <c r="E250" s="347"/>
      <c r="F250" s="347"/>
      <c r="G250" s="347"/>
      <c r="H250" s="347"/>
      <c r="I250" s="348"/>
      <c r="J250" s="337"/>
    </row>
    <row r="251" spans="1:11" s="53" customFormat="1" x14ac:dyDescent="0.25">
      <c r="B251" s="54"/>
      <c r="C251" s="85"/>
      <c r="D251" s="346" t="s">
        <v>164</v>
      </c>
      <c r="E251" s="347"/>
      <c r="F251" s="347"/>
      <c r="G251" s="347"/>
      <c r="H251" s="347"/>
      <c r="I251" s="348"/>
      <c r="J251" s="337"/>
    </row>
    <row r="252" spans="1:11" s="53" customFormat="1" x14ac:dyDescent="0.25">
      <c r="B252" s="54"/>
      <c r="C252" s="85"/>
      <c r="D252" s="346" t="s">
        <v>364</v>
      </c>
      <c r="E252" s="347"/>
      <c r="F252" s="347"/>
      <c r="G252" s="347"/>
      <c r="H252" s="347"/>
      <c r="I252" s="348"/>
      <c r="J252" s="337"/>
    </row>
    <row r="253" spans="1:11" s="36" customFormat="1" x14ac:dyDescent="0.25">
      <c r="A253" s="53"/>
      <c r="B253" s="54"/>
      <c r="C253" s="54"/>
      <c r="D253" s="82"/>
      <c r="E253" s="82"/>
      <c r="F253" s="82"/>
      <c r="G253" s="82"/>
      <c r="H253" s="82"/>
      <c r="I253" s="82"/>
      <c r="J253" s="79"/>
    </row>
    <row r="254" spans="1:11" s="44" customFormat="1" x14ac:dyDescent="0.25">
      <c r="A254" s="53"/>
      <c r="B254" s="127" t="s">
        <v>165</v>
      </c>
      <c r="C254" s="126"/>
      <c r="D254" s="126"/>
      <c r="E254" s="126"/>
      <c r="F254" s="126"/>
      <c r="G254" s="126"/>
      <c r="H254" s="126"/>
      <c r="I254" s="121"/>
      <c r="J254" s="340"/>
    </row>
    <row r="255" spans="1:11" s="36" customFormat="1" x14ac:dyDescent="0.25">
      <c r="A255" s="53"/>
      <c r="B255" s="127"/>
      <c r="C255" s="126"/>
      <c r="D255" s="126"/>
      <c r="E255" s="126"/>
      <c r="F255" s="126"/>
      <c r="G255" s="126"/>
      <c r="H255" s="126"/>
      <c r="I255" s="126"/>
      <c r="J255" s="79"/>
    </row>
    <row r="256" spans="1:11" s="36" customFormat="1" x14ac:dyDescent="0.25">
      <c r="A256" s="53"/>
      <c r="B256" s="127" t="s">
        <v>166</v>
      </c>
      <c r="C256" s="126"/>
      <c r="D256" s="126"/>
      <c r="E256" s="126"/>
      <c r="F256" s="126"/>
      <c r="G256" s="126"/>
      <c r="H256" s="126"/>
      <c r="I256" s="121"/>
      <c r="J256" s="337"/>
      <c r="K256" s="44"/>
    </row>
    <row r="257" spans="1:14" s="36" customFormat="1" x14ac:dyDescent="0.25">
      <c r="A257" s="53"/>
      <c r="B257" s="54"/>
      <c r="C257" s="54"/>
      <c r="D257" s="54"/>
      <c r="E257" s="54"/>
      <c r="F257" s="54"/>
      <c r="G257" s="54"/>
      <c r="H257" s="54"/>
      <c r="I257" s="54"/>
      <c r="J257" s="80"/>
    </row>
    <row r="258" spans="1:14" s="36" customFormat="1" x14ac:dyDescent="0.25">
      <c r="A258" s="101"/>
      <c r="B258" s="83"/>
      <c r="C258" s="83"/>
      <c r="D258" s="83"/>
      <c r="E258" s="81"/>
      <c r="F258" s="96"/>
      <c r="G258" s="96"/>
      <c r="H258" s="96"/>
      <c r="I258" s="96"/>
      <c r="J258" s="97"/>
    </row>
    <row r="259" spans="1:14" s="35" customFormat="1" ht="21" x14ac:dyDescent="0.35">
      <c r="A259" s="2">
        <v>3</v>
      </c>
      <c r="B259" s="3" t="s">
        <v>292</v>
      </c>
      <c r="C259" s="4"/>
      <c r="D259" s="4"/>
      <c r="E259" s="5"/>
      <c r="F259" s="4"/>
      <c r="G259" s="4"/>
      <c r="H259" s="4"/>
      <c r="I259" s="4"/>
      <c r="J259" s="202"/>
      <c r="K259" s="52"/>
      <c r="N259" s="36"/>
    </row>
    <row r="260" spans="1:14" x14ac:dyDescent="0.25">
      <c r="A260" s="100"/>
      <c r="B260" s="82"/>
      <c r="C260" s="82"/>
      <c r="D260" s="82"/>
      <c r="E260" s="82"/>
      <c r="F260" s="82"/>
      <c r="G260" s="87"/>
      <c r="H260" s="87"/>
      <c r="I260" s="87"/>
      <c r="J260" s="79"/>
      <c r="K260" s="36"/>
      <c r="L260" s="36"/>
      <c r="M260" s="36"/>
    </row>
    <row r="261" spans="1:14" ht="25.5" customHeight="1" x14ac:dyDescent="0.25">
      <c r="A261" s="53"/>
      <c r="B261" s="104"/>
      <c r="C261" s="126"/>
      <c r="D261" s="126"/>
      <c r="E261" s="126"/>
      <c r="F261" s="121"/>
      <c r="G261" s="195" t="s">
        <v>422</v>
      </c>
      <c r="H261" s="195" t="s">
        <v>174</v>
      </c>
      <c r="I261" s="195" t="s">
        <v>423</v>
      </c>
      <c r="J261" s="195" t="s">
        <v>174</v>
      </c>
      <c r="K261" s="44"/>
      <c r="L261" s="36"/>
      <c r="M261" s="36"/>
    </row>
    <row r="262" spans="1:14" x14ac:dyDescent="0.25">
      <c r="A262" s="53" t="s">
        <v>8</v>
      </c>
      <c r="B262" s="104"/>
      <c r="C262" s="126"/>
      <c r="D262" s="126"/>
      <c r="E262" s="126"/>
      <c r="F262" s="121"/>
      <c r="G262" s="337"/>
      <c r="H262" s="338"/>
      <c r="I262" s="337"/>
      <c r="J262" s="338"/>
      <c r="K262" s="44"/>
      <c r="L262" s="36"/>
      <c r="M262" s="36"/>
    </row>
    <row r="263" spans="1:14" x14ac:dyDescent="0.25">
      <c r="A263" s="53" t="s">
        <v>9</v>
      </c>
      <c r="B263" s="104"/>
      <c r="C263" s="126"/>
      <c r="D263" s="126"/>
      <c r="E263" s="126"/>
      <c r="F263" s="121"/>
      <c r="G263" s="337"/>
      <c r="H263" s="338"/>
      <c r="I263" s="337"/>
      <c r="J263" s="338"/>
      <c r="K263" s="44"/>
      <c r="L263" s="36"/>
      <c r="M263" s="36"/>
    </row>
    <row r="264" spans="1:14" x14ac:dyDescent="0.25">
      <c r="A264" s="53" t="s">
        <v>43</v>
      </c>
      <c r="B264" s="104"/>
      <c r="C264" s="126"/>
      <c r="D264" s="126"/>
      <c r="E264" s="126"/>
      <c r="F264" s="121"/>
      <c r="G264" s="337"/>
      <c r="H264" s="338"/>
      <c r="I264" s="337"/>
      <c r="J264" s="338"/>
      <c r="K264" s="44"/>
      <c r="L264" s="36"/>
      <c r="M264" s="36"/>
    </row>
    <row r="265" spans="1:14" x14ac:dyDescent="0.25">
      <c r="A265" s="53" t="s">
        <v>10</v>
      </c>
      <c r="B265" s="104"/>
      <c r="C265" s="126"/>
      <c r="D265" s="126"/>
      <c r="E265" s="126"/>
      <c r="F265" s="121"/>
      <c r="G265" s="337"/>
      <c r="H265" s="338"/>
      <c r="I265" s="337"/>
      <c r="J265" s="338"/>
      <c r="K265" s="44"/>
      <c r="L265" s="36"/>
      <c r="M265" s="36"/>
    </row>
    <row r="266" spans="1:14" x14ac:dyDescent="0.25">
      <c r="A266" s="53" t="s">
        <v>158</v>
      </c>
      <c r="B266" s="104"/>
      <c r="C266" s="126"/>
      <c r="D266" s="126"/>
      <c r="E266" s="126"/>
      <c r="F266" s="121"/>
      <c r="G266" s="337"/>
      <c r="H266" s="338"/>
      <c r="I266" s="337"/>
      <c r="J266" s="338"/>
      <c r="K266" s="44"/>
      <c r="L266" s="36"/>
      <c r="M266" s="36"/>
    </row>
    <row r="267" spans="1:14" x14ac:dyDescent="0.25">
      <c r="A267" s="53" t="s">
        <v>159</v>
      </c>
      <c r="B267" s="104"/>
      <c r="C267" s="126"/>
      <c r="D267" s="126"/>
      <c r="E267" s="126"/>
      <c r="F267" s="121"/>
      <c r="G267" s="337"/>
      <c r="H267" s="338"/>
      <c r="I267" s="337"/>
      <c r="J267" s="338"/>
      <c r="K267" s="44"/>
      <c r="L267" s="36"/>
      <c r="M267" s="36"/>
    </row>
    <row r="268" spans="1:14" x14ac:dyDescent="0.25">
      <c r="A268" s="53" t="s">
        <v>13</v>
      </c>
      <c r="B268" s="104"/>
      <c r="C268" s="126"/>
      <c r="D268" s="126"/>
      <c r="E268" s="126"/>
      <c r="F268" s="121"/>
      <c r="G268" s="337"/>
      <c r="H268" s="338"/>
      <c r="I268" s="337"/>
      <c r="J268" s="338"/>
      <c r="K268" s="44"/>
      <c r="L268" s="36"/>
      <c r="M268" s="36"/>
    </row>
    <row r="269" spans="1:14" x14ac:dyDescent="0.25">
      <c r="A269" s="53" t="s">
        <v>6</v>
      </c>
      <c r="B269" s="104"/>
      <c r="C269" s="126"/>
      <c r="D269" s="126"/>
      <c r="E269" s="126"/>
      <c r="F269" s="121"/>
      <c r="G269" s="337"/>
      <c r="H269" s="338"/>
      <c r="I269" s="337"/>
      <c r="J269" s="338"/>
      <c r="K269" s="44"/>
      <c r="L269" s="36"/>
      <c r="M269" s="36"/>
    </row>
    <row r="270" spans="1:14" x14ac:dyDescent="0.25">
      <c r="A270" s="53" t="s">
        <v>160</v>
      </c>
      <c r="B270" s="104"/>
      <c r="C270" s="126"/>
      <c r="D270" s="126"/>
      <c r="E270" s="126"/>
      <c r="F270" s="121"/>
      <c r="G270" s="337"/>
      <c r="H270" s="338"/>
      <c r="I270" s="337"/>
      <c r="J270" s="338"/>
      <c r="K270" s="44"/>
      <c r="L270" s="36"/>
      <c r="M270" s="36"/>
    </row>
    <row r="271" spans="1:14" x14ac:dyDescent="0.25">
      <c r="A271" s="53" t="s">
        <v>161</v>
      </c>
      <c r="B271" s="104"/>
      <c r="C271" s="126"/>
      <c r="D271" s="126"/>
      <c r="E271" s="126"/>
      <c r="F271" s="121"/>
      <c r="G271" s="337"/>
      <c r="H271" s="338"/>
      <c r="I271" s="337"/>
      <c r="J271" s="338"/>
      <c r="K271" s="44"/>
      <c r="L271" s="36"/>
      <c r="M271" s="36"/>
    </row>
    <row r="272" spans="1:14" x14ac:dyDescent="0.25">
      <c r="A272" s="53" t="s">
        <v>175</v>
      </c>
      <c r="B272" s="104"/>
      <c r="C272" s="126"/>
      <c r="D272" s="126"/>
      <c r="E272" s="126"/>
      <c r="F272" s="121"/>
      <c r="G272" s="337"/>
      <c r="H272" s="338"/>
      <c r="I272" s="337"/>
      <c r="J272" s="338"/>
      <c r="K272" s="44"/>
      <c r="L272" s="36"/>
      <c r="M272" s="36"/>
    </row>
    <row r="273" spans="1:14" x14ac:dyDescent="0.25">
      <c r="A273" s="53" t="s">
        <v>7</v>
      </c>
      <c r="B273" s="104"/>
      <c r="C273" s="126"/>
      <c r="D273" s="126"/>
      <c r="E273" s="126"/>
      <c r="F273" s="121"/>
      <c r="G273" s="337"/>
      <c r="H273" s="338"/>
      <c r="I273" s="337"/>
      <c r="J273" s="338"/>
      <c r="K273" s="44"/>
      <c r="L273" s="36"/>
      <c r="M273" s="36"/>
    </row>
    <row r="274" spans="1:14" ht="16.5" thickBot="1" x14ac:dyDescent="0.3">
      <c r="A274" s="101"/>
      <c r="B274" s="105"/>
      <c r="C274" s="81"/>
      <c r="D274" s="81"/>
      <c r="E274" s="81"/>
      <c r="F274" s="81"/>
      <c r="G274" s="79"/>
      <c r="H274" s="79"/>
      <c r="I274" s="79"/>
      <c r="J274" s="79"/>
      <c r="K274" s="36"/>
      <c r="L274" s="36"/>
      <c r="M274" s="36"/>
    </row>
    <row r="275" spans="1:14" ht="21.75" thickBot="1" x14ac:dyDescent="0.4">
      <c r="A275" s="27" t="s">
        <v>293</v>
      </c>
      <c r="B275" s="28"/>
      <c r="C275" s="28"/>
      <c r="D275" s="28"/>
      <c r="E275" s="28"/>
      <c r="F275" s="28"/>
      <c r="G275" s="28"/>
      <c r="H275" s="28"/>
      <c r="I275" s="28"/>
      <c r="J275" s="29"/>
      <c r="K275" s="51"/>
    </row>
    <row r="276" spans="1:14" ht="29.25" customHeight="1" thickBot="1" x14ac:dyDescent="0.3">
      <c r="A276" s="32" t="s">
        <v>312</v>
      </c>
      <c r="B276" s="30"/>
      <c r="C276" s="30"/>
      <c r="D276" s="30"/>
      <c r="E276" s="30"/>
      <c r="F276" s="30"/>
      <c r="G276" s="30"/>
      <c r="H276" s="30"/>
      <c r="I276" s="30"/>
      <c r="J276" s="31"/>
      <c r="K276" s="51"/>
    </row>
    <row r="277" spans="1:14" s="36" customFormat="1" x14ac:dyDescent="0.25">
      <c r="A277" s="98"/>
      <c r="B277" s="87"/>
      <c r="C277" s="87"/>
      <c r="D277" s="87"/>
      <c r="E277" s="79"/>
      <c r="F277" s="91"/>
      <c r="G277" s="91"/>
      <c r="H277" s="91"/>
      <c r="I277" s="91"/>
      <c r="J277" s="92"/>
    </row>
    <row r="278" spans="1:14" s="35" customFormat="1" ht="21" x14ac:dyDescent="0.35">
      <c r="A278" s="2">
        <v>1</v>
      </c>
      <c r="B278" s="3" t="s">
        <v>313</v>
      </c>
      <c r="C278" s="4"/>
      <c r="D278" s="4"/>
      <c r="E278" s="5"/>
      <c r="F278" s="4"/>
      <c r="G278" s="4"/>
      <c r="H278" s="4"/>
      <c r="I278" s="4"/>
      <c r="J278" s="202"/>
      <c r="K278" s="52"/>
      <c r="N278" s="36"/>
    </row>
    <row r="279" spans="1:14" s="36" customFormat="1" x14ac:dyDescent="0.25">
      <c r="A279" s="98"/>
      <c r="B279" s="87"/>
      <c r="C279" s="87"/>
      <c r="D279" s="87"/>
      <c r="E279" s="79"/>
      <c r="F279" s="91"/>
      <c r="G279" s="91"/>
      <c r="H279" s="91"/>
      <c r="I279" s="91"/>
      <c r="J279" s="92"/>
    </row>
    <row r="280" spans="1:14" s="36" customFormat="1" ht="21" x14ac:dyDescent="0.35">
      <c r="A280" s="10" t="s">
        <v>53</v>
      </c>
      <c r="B280" s="204" t="s">
        <v>314</v>
      </c>
      <c r="C280" s="9"/>
      <c r="D280" s="9"/>
      <c r="E280" s="9"/>
      <c r="F280" s="205"/>
      <c r="G280" s="205"/>
      <c r="H280" s="9"/>
      <c r="I280" s="9"/>
      <c r="J280" s="206"/>
      <c r="K280" s="44"/>
    </row>
    <row r="281" spans="1:14" s="36" customFormat="1" x14ac:dyDescent="0.25">
      <c r="A281" s="100"/>
      <c r="B281" s="82"/>
      <c r="C281" s="82"/>
      <c r="D281" s="82"/>
      <c r="E281" s="80"/>
      <c r="F281" s="94"/>
      <c r="G281" s="91"/>
      <c r="H281" s="94"/>
      <c r="I281" s="94"/>
      <c r="J281" s="95"/>
    </row>
    <row r="282" spans="1:14" s="40" customFormat="1" x14ac:dyDescent="0.25">
      <c r="A282" s="53" t="s">
        <v>207</v>
      </c>
      <c r="B282" s="104"/>
      <c r="C282" s="104"/>
      <c r="D282" s="104"/>
      <c r="E282" s="104"/>
      <c r="F282" s="133"/>
      <c r="G282" s="338"/>
      <c r="H282" s="125"/>
      <c r="I282" s="126"/>
      <c r="J282" s="126"/>
    </row>
    <row r="283" spans="1:14" s="40" customFormat="1" x14ac:dyDescent="0.25">
      <c r="A283" s="164"/>
      <c r="B283" s="104"/>
      <c r="C283" s="104"/>
      <c r="D283" s="104"/>
      <c r="E283" s="105"/>
      <c r="F283" s="104"/>
      <c r="G283" s="278"/>
      <c r="H283" s="126"/>
      <c r="I283" s="126"/>
      <c r="J283" s="126"/>
    </row>
    <row r="284" spans="1:14" s="40" customFormat="1" x14ac:dyDescent="0.25">
      <c r="A284" s="53" t="s">
        <v>107</v>
      </c>
      <c r="B284" s="126"/>
      <c r="C284" s="54"/>
      <c r="D284" s="85"/>
      <c r="E284" s="337"/>
      <c r="F284" s="301" t="s">
        <v>208</v>
      </c>
      <c r="G284" s="126"/>
      <c r="H284" s="126"/>
      <c r="I284" s="85"/>
      <c r="J284" s="338"/>
      <c r="K284" s="55"/>
    </row>
    <row r="285" spans="1:14" s="55" customFormat="1" x14ac:dyDescent="0.25">
      <c r="A285" s="53" t="s">
        <v>209</v>
      </c>
      <c r="B285" s="126"/>
      <c r="C285" s="126"/>
      <c r="D285" s="121"/>
      <c r="E285" s="337"/>
      <c r="F285" s="302" t="s">
        <v>208</v>
      </c>
      <c r="G285" s="126"/>
      <c r="H285" s="126"/>
      <c r="I285" s="85"/>
      <c r="J285" s="338"/>
    </row>
    <row r="286" spans="1:14" s="55" customFormat="1" x14ac:dyDescent="0.25">
      <c r="A286" s="53" t="s">
        <v>28</v>
      </c>
      <c r="B286" s="126"/>
      <c r="C286" s="54"/>
      <c r="D286" s="85"/>
      <c r="E286" s="337"/>
      <c r="F286" s="301" t="s">
        <v>208</v>
      </c>
      <c r="G286" s="126"/>
      <c r="H286" s="126"/>
      <c r="I286" s="85"/>
      <c r="J286" s="338"/>
    </row>
    <row r="287" spans="1:14" s="55" customFormat="1" x14ac:dyDescent="0.25">
      <c r="A287" s="53" t="s">
        <v>210</v>
      </c>
      <c r="B287" s="126"/>
      <c r="C287" s="54"/>
      <c r="D287" s="85"/>
      <c r="E287" s="337"/>
      <c r="F287" s="301" t="s">
        <v>208</v>
      </c>
      <c r="G287" s="126"/>
      <c r="H287" s="126"/>
      <c r="I287" s="85"/>
      <c r="J287" s="338"/>
    </row>
    <row r="288" spans="1:14" s="40" customFormat="1" x14ac:dyDescent="0.25">
      <c r="A288" s="128"/>
      <c r="B288" s="83"/>
      <c r="C288" s="83"/>
      <c r="D288" s="83"/>
      <c r="E288" s="79"/>
      <c r="F288" s="83"/>
      <c r="G288" s="81"/>
      <c r="H288" s="81"/>
      <c r="I288" s="81"/>
      <c r="J288" s="79"/>
    </row>
    <row r="289" spans="1:11" s="44" customFormat="1" ht="21" x14ac:dyDescent="0.35">
      <c r="A289" s="10" t="s">
        <v>55</v>
      </c>
      <c r="B289" s="204" t="s">
        <v>315</v>
      </c>
      <c r="C289" s="9"/>
      <c r="D289" s="9"/>
      <c r="E289" s="9"/>
      <c r="F289" s="205"/>
      <c r="G289" s="205"/>
      <c r="H289" s="9"/>
      <c r="I289" s="9"/>
      <c r="J289" s="206"/>
    </row>
    <row r="290" spans="1:11" s="36" customFormat="1" ht="21" x14ac:dyDescent="0.35">
      <c r="A290" s="303"/>
      <c r="B290" s="82"/>
      <c r="C290" s="82"/>
      <c r="D290" s="82"/>
      <c r="E290" s="80"/>
      <c r="F290" s="94"/>
      <c r="G290" s="94"/>
      <c r="H290" s="94"/>
      <c r="I290" s="91"/>
      <c r="J290" s="95"/>
    </row>
    <row r="291" spans="1:11" s="44" customFormat="1" x14ac:dyDescent="0.25">
      <c r="A291" s="53" t="s">
        <v>1</v>
      </c>
      <c r="B291" s="54"/>
      <c r="C291" s="54"/>
      <c r="D291" s="54"/>
      <c r="E291" s="54"/>
      <c r="F291" s="54"/>
      <c r="G291" s="54"/>
      <c r="H291" s="121"/>
      <c r="I291" s="340"/>
      <c r="J291" s="188" t="s">
        <v>58</v>
      </c>
      <c r="K291" s="36"/>
    </row>
    <row r="292" spans="1:11" s="44" customFormat="1" x14ac:dyDescent="0.25">
      <c r="A292" s="53" t="s">
        <v>145</v>
      </c>
      <c r="B292" s="54"/>
      <c r="C292" s="54"/>
      <c r="D292" s="54"/>
      <c r="E292" s="54"/>
      <c r="F292" s="54"/>
      <c r="G292" s="54"/>
      <c r="H292" s="121"/>
      <c r="I292" s="340"/>
      <c r="J292" s="344" t="s">
        <v>58</v>
      </c>
      <c r="K292" s="36"/>
    </row>
    <row r="293" spans="1:11" s="36" customFormat="1" x14ac:dyDescent="0.25">
      <c r="A293" s="304"/>
      <c r="B293" s="54"/>
      <c r="C293" s="54"/>
      <c r="D293" s="54"/>
      <c r="E293" s="54"/>
      <c r="F293" s="54"/>
      <c r="G293" s="54"/>
      <c r="H293" s="54"/>
      <c r="I293" s="85"/>
      <c r="J293" s="54"/>
      <c r="K293" s="44"/>
    </row>
    <row r="294" spans="1:11" s="44" customFormat="1" x14ac:dyDescent="0.25">
      <c r="A294" s="53" t="s">
        <v>259</v>
      </c>
      <c r="B294" s="54"/>
      <c r="C294" s="54"/>
      <c r="D294" s="54"/>
      <c r="E294" s="54"/>
      <c r="F294" s="54"/>
      <c r="G294" s="54"/>
      <c r="H294" s="126"/>
      <c r="I294" s="120"/>
      <c r="J294" s="345"/>
    </row>
    <row r="295" spans="1:11" s="44" customFormat="1" x14ac:dyDescent="0.25">
      <c r="A295" s="53"/>
      <c r="B295" s="86" t="s">
        <v>260</v>
      </c>
      <c r="C295" s="54"/>
      <c r="D295" s="54"/>
      <c r="E295" s="83"/>
      <c r="F295" s="83"/>
      <c r="G295" s="83"/>
      <c r="H295" s="81"/>
      <c r="I295" s="109"/>
      <c r="J295" s="337"/>
    </row>
    <row r="296" spans="1:11" s="44" customFormat="1" x14ac:dyDescent="0.25">
      <c r="A296" s="53"/>
      <c r="B296" s="117" t="s">
        <v>307</v>
      </c>
      <c r="C296" s="54"/>
      <c r="D296" s="85"/>
      <c r="E296" s="349"/>
      <c r="F296" s="350"/>
      <c r="G296" s="350"/>
      <c r="H296" s="350"/>
      <c r="I296" s="350"/>
      <c r="J296" s="351"/>
    </row>
    <row r="297" spans="1:11" s="44" customFormat="1" x14ac:dyDescent="0.25">
      <c r="A297" s="53"/>
      <c r="B297" s="117" t="s">
        <v>308</v>
      </c>
      <c r="C297" s="54"/>
      <c r="D297" s="54"/>
      <c r="E297" s="110"/>
      <c r="F297" s="110"/>
      <c r="G297" s="110"/>
      <c r="H297" s="110"/>
      <c r="I297" s="111"/>
      <c r="J297" s="337"/>
    </row>
    <row r="298" spans="1:11" s="44" customFormat="1" x14ac:dyDescent="0.25">
      <c r="A298" s="53"/>
      <c r="B298" s="117" t="s">
        <v>377</v>
      </c>
      <c r="C298" s="54"/>
      <c r="D298" s="85"/>
      <c r="E298" s="349"/>
      <c r="F298" s="350"/>
      <c r="G298" s="350"/>
      <c r="H298" s="350"/>
      <c r="I298" s="350"/>
      <c r="J298" s="351"/>
    </row>
    <row r="299" spans="1:11" s="36" customFormat="1" x14ac:dyDescent="0.25">
      <c r="A299" s="53"/>
      <c r="B299" s="126"/>
      <c r="C299" s="54"/>
      <c r="D299" s="54"/>
      <c r="E299" s="82"/>
      <c r="F299" s="82"/>
      <c r="G299" s="82"/>
      <c r="H299" s="82"/>
      <c r="I299" s="112"/>
      <c r="J299" s="107"/>
    </row>
    <row r="300" spans="1:11" s="44" customFormat="1" x14ac:dyDescent="0.25">
      <c r="A300" s="53"/>
      <c r="B300" s="86" t="s">
        <v>261</v>
      </c>
      <c r="C300" s="54"/>
      <c r="D300" s="54"/>
      <c r="E300" s="83"/>
      <c r="F300" s="83"/>
      <c r="G300" s="83"/>
      <c r="H300" s="83"/>
      <c r="I300" s="109"/>
      <c r="J300" s="337"/>
    </row>
    <row r="301" spans="1:11" s="36" customFormat="1" x14ac:dyDescent="0.25">
      <c r="A301" s="53"/>
      <c r="B301" s="117" t="s">
        <v>307</v>
      </c>
      <c r="C301" s="54"/>
      <c r="D301" s="85"/>
      <c r="E301" s="349"/>
      <c r="F301" s="350"/>
      <c r="G301" s="350"/>
      <c r="H301" s="350"/>
      <c r="I301" s="350"/>
      <c r="J301" s="351"/>
      <c r="K301" s="44"/>
    </row>
    <row r="302" spans="1:11" s="36" customFormat="1" x14ac:dyDescent="0.25">
      <c r="A302" s="53"/>
      <c r="B302" s="54"/>
      <c r="C302" s="54"/>
      <c r="D302" s="54"/>
      <c r="E302" s="82"/>
      <c r="F302" s="82"/>
      <c r="G302" s="82"/>
      <c r="H302" s="82"/>
      <c r="I302" s="112"/>
      <c r="J302" s="80"/>
    </row>
    <row r="303" spans="1:11" s="36" customFormat="1" x14ac:dyDescent="0.25">
      <c r="A303" s="53"/>
      <c r="B303" s="86" t="s">
        <v>269</v>
      </c>
      <c r="C303" s="54"/>
      <c r="D303" s="54"/>
      <c r="E303" s="126"/>
      <c r="F303" s="113"/>
      <c r="G303" s="83" t="s">
        <v>206</v>
      </c>
      <c r="H303" s="83"/>
      <c r="I303" s="114"/>
      <c r="J303" s="81"/>
    </row>
    <row r="304" spans="1:11" s="36" customFormat="1" x14ac:dyDescent="0.25">
      <c r="A304" s="53"/>
      <c r="B304" s="115" t="s">
        <v>268</v>
      </c>
      <c r="C304" s="54"/>
      <c r="D304" s="54"/>
      <c r="E304" s="85"/>
      <c r="F304" s="337"/>
      <c r="G304" s="349"/>
      <c r="H304" s="350"/>
      <c r="I304" s="350"/>
      <c r="J304" s="351"/>
      <c r="K304" s="44"/>
    </row>
    <row r="305" spans="1:14" s="36" customFormat="1" x14ac:dyDescent="0.25">
      <c r="A305" s="53"/>
      <c r="B305" s="115" t="s">
        <v>306</v>
      </c>
      <c r="C305" s="54"/>
      <c r="D305" s="54"/>
      <c r="E305" s="85"/>
      <c r="F305" s="337"/>
      <c r="G305" s="349"/>
      <c r="H305" s="350"/>
      <c r="I305" s="350"/>
      <c r="J305" s="351"/>
      <c r="K305" s="44"/>
    </row>
    <row r="306" spans="1:14" s="36" customFormat="1" x14ac:dyDescent="0.25">
      <c r="A306" s="53"/>
      <c r="B306" s="116" t="s">
        <v>270</v>
      </c>
      <c r="C306" s="54"/>
      <c r="D306" s="54"/>
      <c r="E306" s="85"/>
      <c r="F306" s="337"/>
      <c r="G306" s="349"/>
      <c r="H306" s="350"/>
      <c r="I306" s="350"/>
      <c r="J306" s="351"/>
      <c r="K306" s="44"/>
    </row>
    <row r="307" spans="1:14" s="36" customFormat="1" x14ac:dyDescent="0.25">
      <c r="A307" s="53"/>
      <c r="B307" s="115" t="s">
        <v>378</v>
      </c>
      <c r="C307" s="54"/>
      <c r="D307" s="54"/>
      <c r="E307" s="85"/>
      <c r="F307" s="337"/>
      <c r="G307" s="349"/>
      <c r="H307" s="350"/>
      <c r="I307" s="350"/>
      <c r="J307" s="351"/>
      <c r="K307" s="44"/>
    </row>
    <row r="308" spans="1:14" s="36" customFormat="1" x14ac:dyDescent="0.25">
      <c r="A308" s="53"/>
      <c r="B308" s="54"/>
      <c r="C308" s="54"/>
      <c r="D308" s="54"/>
      <c r="E308" s="54"/>
      <c r="F308" s="82"/>
      <c r="G308" s="82"/>
      <c r="H308" s="82"/>
      <c r="I308" s="112"/>
      <c r="J308" s="80"/>
    </row>
    <row r="309" spans="1:14" s="36" customFormat="1" x14ac:dyDescent="0.25">
      <c r="A309" s="101"/>
      <c r="B309" s="83"/>
      <c r="C309" s="83"/>
      <c r="D309" s="83"/>
      <c r="E309" s="83"/>
      <c r="F309" s="83"/>
      <c r="G309" s="83"/>
      <c r="H309" s="83"/>
      <c r="I309" s="114"/>
      <c r="J309" s="81"/>
    </row>
    <row r="310" spans="1:14" s="35" customFormat="1" ht="21" x14ac:dyDescent="0.35">
      <c r="A310" s="2">
        <v>2</v>
      </c>
      <c r="B310" s="3" t="s">
        <v>316</v>
      </c>
      <c r="C310" s="4"/>
      <c r="D310" s="4"/>
      <c r="E310" s="5"/>
      <c r="F310" s="4"/>
      <c r="G310" s="4"/>
      <c r="H310" s="4"/>
      <c r="I310" s="4"/>
      <c r="J310" s="202"/>
      <c r="K310" s="52"/>
      <c r="N310" s="36"/>
    </row>
    <row r="311" spans="1:14" s="36" customFormat="1" x14ac:dyDescent="0.25">
      <c r="A311" s="98"/>
      <c r="B311" s="87"/>
      <c r="C311" s="87"/>
      <c r="D311" s="87"/>
      <c r="E311" s="87"/>
      <c r="F311" s="87"/>
      <c r="G311" s="87"/>
      <c r="H311" s="87"/>
      <c r="I311" s="107"/>
      <c r="J311" s="79"/>
    </row>
    <row r="312" spans="1:14" s="36" customFormat="1" ht="21" x14ac:dyDescent="0.35">
      <c r="A312" s="10" t="s">
        <v>57</v>
      </c>
      <c r="B312" s="204" t="s">
        <v>317</v>
      </c>
      <c r="C312" s="9"/>
      <c r="D312" s="9"/>
      <c r="E312" s="9"/>
      <c r="F312" s="205"/>
      <c r="G312" s="205"/>
      <c r="H312" s="9"/>
      <c r="I312" s="9"/>
      <c r="J312" s="206"/>
      <c r="K312" s="44"/>
    </row>
    <row r="313" spans="1:14" s="36" customFormat="1" x14ac:dyDescent="0.25">
      <c r="A313" s="100"/>
      <c r="B313" s="82"/>
      <c r="C313" s="82"/>
      <c r="D313" s="82"/>
      <c r="E313" s="82"/>
      <c r="F313" s="82"/>
      <c r="G313" s="82"/>
      <c r="H313" s="82"/>
      <c r="I313" s="112"/>
      <c r="J313" s="80"/>
    </row>
    <row r="314" spans="1:14" s="36" customFormat="1" ht="21" x14ac:dyDescent="0.35">
      <c r="A314" s="242" t="s">
        <v>318</v>
      </c>
      <c r="B314" s="54"/>
      <c r="C314" s="54"/>
      <c r="D314" s="54"/>
      <c r="E314" s="54"/>
      <c r="F314" s="54"/>
      <c r="G314" s="54"/>
      <c r="H314" s="54"/>
      <c r="I314" s="118"/>
      <c r="J314" s="126"/>
    </row>
    <row r="315" spans="1:14" s="36" customFormat="1" x14ac:dyDescent="0.25">
      <c r="A315" s="53"/>
      <c r="B315" s="54"/>
      <c r="C315" s="54"/>
      <c r="D315" s="54"/>
      <c r="E315" s="54"/>
      <c r="F315" s="54"/>
      <c r="G315" s="54"/>
      <c r="H315" s="83"/>
      <c r="I315" s="118"/>
      <c r="J315" s="81"/>
    </row>
    <row r="316" spans="1:14" s="36" customFormat="1" ht="45" x14ac:dyDescent="0.25">
      <c r="A316" s="53" t="s">
        <v>319</v>
      </c>
      <c r="B316" s="54"/>
      <c r="C316" s="54"/>
      <c r="D316" s="54"/>
      <c r="E316" s="54"/>
      <c r="F316" s="54"/>
      <c r="G316" s="85"/>
      <c r="H316" s="54"/>
      <c r="I316" s="305" t="s">
        <v>352</v>
      </c>
      <c r="J316" s="306" t="s">
        <v>397</v>
      </c>
      <c r="K316" s="44"/>
    </row>
    <row r="317" spans="1:14" x14ac:dyDescent="0.25">
      <c r="A317" s="53"/>
      <c r="B317" s="86" t="s">
        <v>320</v>
      </c>
      <c r="C317" s="54"/>
      <c r="D317" s="54"/>
      <c r="E317" s="54"/>
      <c r="F317" s="86" t="s">
        <v>60</v>
      </c>
      <c r="G317" s="85"/>
      <c r="H317" s="337"/>
      <c r="I317" s="307"/>
      <c r="J317" s="340"/>
      <c r="K317" s="44"/>
      <c r="L317" s="36"/>
      <c r="M317" s="36"/>
    </row>
    <row r="318" spans="1:14" x14ac:dyDescent="0.25">
      <c r="A318" s="53"/>
      <c r="B318" s="54"/>
      <c r="C318" s="54"/>
      <c r="D318" s="54"/>
      <c r="E318" s="54"/>
      <c r="F318" s="86" t="s">
        <v>61</v>
      </c>
      <c r="G318" s="85"/>
      <c r="H318" s="337"/>
      <c r="I318" s="307"/>
      <c r="J318" s="340"/>
      <c r="K318" s="44"/>
      <c r="L318" s="36"/>
      <c r="M318" s="36"/>
    </row>
    <row r="319" spans="1:14" x14ac:dyDescent="0.25">
      <c r="A319" s="53"/>
      <c r="B319" s="86" t="s">
        <v>321</v>
      </c>
      <c r="C319" s="54"/>
      <c r="D319" s="54"/>
      <c r="E319" s="54"/>
      <c r="F319" s="86" t="s">
        <v>60</v>
      </c>
      <c r="G319" s="85"/>
      <c r="H319" s="337"/>
      <c r="I319" s="307"/>
      <c r="J319" s="340"/>
      <c r="K319" s="44"/>
      <c r="L319" s="36"/>
      <c r="M319" s="36"/>
    </row>
    <row r="320" spans="1:14" x14ac:dyDescent="0.25">
      <c r="A320" s="53"/>
      <c r="B320" s="54"/>
      <c r="C320" s="54"/>
      <c r="D320" s="54"/>
      <c r="E320" s="54"/>
      <c r="F320" s="86" t="s">
        <v>61</v>
      </c>
      <c r="G320" s="85"/>
      <c r="H320" s="337"/>
      <c r="I320" s="307"/>
      <c r="J320" s="340"/>
      <c r="K320" s="44"/>
      <c r="L320" s="36"/>
      <c r="M320" s="36"/>
    </row>
    <row r="321" spans="1:13" x14ac:dyDescent="0.25">
      <c r="A321" s="53"/>
      <c r="B321" s="86" t="s">
        <v>411</v>
      </c>
      <c r="C321" s="54"/>
      <c r="D321" s="54"/>
      <c r="E321" s="54"/>
      <c r="F321" s="86" t="s">
        <v>60</v>
      </c>
      <c r="G321" s="85"/>
      <c r="H321" s="337"/>
      <c r="I321" s="307"/>
      <c r="J321" s="340"/>
      <c r="K321" s="44"/>
      <c r="L321" s="36"/>
      <c r="M321" s="36"/>
    </row>
    <row r="322" spans="1:13" x14ac:dyDescent="0.25">
      <c r="A322" s="53"/>
      <c r="B322" s="54" t="s">
        <v>410</v>
      </c>
      <c r="C322" s="54"/>
      <c r="D322" s="54"/>
      <c r="E322" s="54"/>
      <c r="F322" s="86" t="s">
        <v>61</v>
      </c>
      <c r="G322" s="85"/>
      <c r="H322" s="337"/>
      <c r="I322" s="307"/>
      <c r="J322" s="340"/>
      <c r="K322" s="44"/>
      <c r="L322" s="36"/>
      <c r="M322" s="36"/>
    </row>
    <row r="323" spans="1:13" x14ac:dyDescent="0.25">
      <c r="A323" s="53"/>
      <c r="B323" s="54"/>
      <c r="C323" s="54"/>
      <c r="D323" s="54"/>
      <c r="E323" s="54"/>
      <c r="F323" s="54"/>
      <c r="G323" s="54"/>
      <c r="H323" s="82"/>
      <c r="I323" s="118"/>
      <c r="J323" s="80"/>
      <c r="K323" s="36"/>
      <c r="L323" s="36"/>
      <c r="M323" s="36"/>
    </row>
    <row r="324" spans="1:13" x14ac:dyDescent="0.25">
      <c r="A324" s="53" t="s">
        <v>310</v>
      </c>
      <c r="B324" s="83"/>
      <c r="C324" s="83"/>
      <c r="D324" s="83"/>
      <c r="E324" s="81"/>
      <c r="F324" s="83"/>
      <c r="G324" s="108"/>
      <c r="H324" s="83"/>
      <c r="I324" s="81"/>
      <c r="J324" s="81"/>
      <c r="K324" s="36"/>
      <c r="L324" s="36"/>
      <c r="M324" s="36"/>
    </row>
    <row r="325" spans="1:13" x14ac:dyDescent="0.25">
      <c r="A325" s="119"/>
      <c r="B325" s="409"/>
      <c r="C325" s="359"/>
      <c r="D325" s="359"/>
      <c r="E325" s="359"/>
      <c r="F325" s="359"/>
      <c r="G325" s="359"/>
      <c r="H325" s="359"/>
      <c r="I325" s="359"/>
      <c r="J325" s="360"/>
      <c r="K325" s="44"/>
      <c r="L325" s="36"/>
      <c r="M325" s="36"/>
    </row>
    <row r="326" spans="1:13" x14ac:dyDescent="0.25">
      <c r="A326" s="119"/>
      <c r="B326" s="361"/>
      <c r="C326" s="362"/>
      <c r="D326" s="362"/>
      <c r="E326" s="362"/>
      <c r="F326" s="362"/>
      <c r="G326" s="362"/>
      <c r="H326" s="362"/>
      <c r="I326" s="362"/>
      <c r="J326" s="363"/>
      <c r="K326" s="44"/>
      <c r="L326" s="36"/>
      <c r="M326" s="36"/>
    </row>
    <row r="327" spans="1:13" x14ac:dyDescent="0.25">
      <c r="A327" s="119"/>
      <c r="B327" s="364"/>
      <c r="C327" s="365"/>
      <c r="D327" s="365"/>
      <c r="E327" s="365"/>
      <c r="F327" s="365"/>
      <c r="G327" s="365"/>
      <c r="H327" s="365"/>
      <c r="I327" s="365"/>
      <c r="J327" s="366"/>
      <c r="K327" s="44"/>
      <c r="L327" s="36"/>
      <c r="M327" s="36"/>
    </row>
    <row r="328" spans="1:13" x14ac:dyDescent="0.25">
      <c r="A328" s="53"/>
      <c r="B328" s="82"/>
      <c r="C328" s="82"/>
      <c r="D328" s="82"/>
      <c r="E328" s="82"/>
      <c r="F328" s="82"/>
      <c r="G328" s="82"/>
      <c r="H328" s="82"/>
      <c r="I328" s="112"/>
      <c r="J328" s="80"/>
      <c r="K328" s="36"/>
      <c r="L328" s="36"/>
      <c r="M328" s="36"/>
    </row>
    <row r="329" spans="1:13" ht="21" x14ac:dyDescent="0.35">
      <c r="A329" s="242" t="s">
        <v>322</v>
      </c>
      <c r="B329" s="54"/>
      <c r="C329" s="54"/>
      <c r="D329" s="54"/>
      <c r="E329" s="54"/>
      <c r="F329" s="54"/>
      <c r="G329" s="54"/>
      <c r="H329" s="54"/>
      <c r="I329" s="118"/>
      <c r="J329" s="126"/>
      <c r="K329" s="36"/>
      <c r="L329" s="36"/>
      <c r="M329" s="36"/>
    </row>
    <row r="330" spans="1:13" x14ac:dyDescent="0.25">
      <c r="A330" s="53"/>
      <c r="B330" s="54"/>
      <c r="C330" s="54"/>
      <c r="D330" s="54"/>
      <c r="E330" s="54"/>
      <c r="F330" s="54"/>
      <c r="G330" s="54"/>
      <c r="H330" s="83"/>
      <c r="I330" s="118"/>
      <c r="J330" s="81"/>
      <c r="K330" s="36"/>
      <c r="L330" s="36"/>
      <c r="M330" s="36"/>
    </row>
    <row r="331" spans="1:13" ht="31.5" x14ac:dyDescent="0.25">
      <c r="A331" s="53" t="s">
        <v>319</v>
      </c>
      <c r="B331" s="54"/>
      <c r="C331" s="54"/>
      <c r="D331" s="54"/>
      <c r="E331" s="54"/>
      <c r="F331" s="54"/>
      <c r="G331" s="120"/>
      <c r="H331" s="54"/>
      <c r="I331" s="305" t="s">
        <v>352</v>
      </c>
      <c r="J331" s="308" t="s">
        <v>353</v>
      </c>
      <c r="K331" s="44"/>
      <c r="L331" s="36"/>
      <c r="M331" s="36"/>
    </row>
    <row r="332" spans="1:13" x14ac:dyDescent="0.25">
      <c r="A332" s="53"/>
      <c r="B332" s="86" t="s">
        <v>323</v>
      </c>
      <c r="C332" s="54"/>
      <c r="D332" s="54"/>
      <c r="E332" s="86" t="s">
        <v>60</v>
      </c>
      <c r="F332" s="54"/>
      <c r="G332" s="121"/>
      <c r="H332" s="337"/>
      <c r="I332" s="307"/>
      <c r="J332" s="340"/>
      <c r="K332" s="44"/>
      <c r="L332" s="36"/>
      <c r="M332" s="36"/>
    </row>
    <row r="333" spans="1:13" x14ac:dyDescent="0.25">
      <c r="A333" s="53"/>
      <c r="B333" s="54"/>
      <c r="C333" s="54"/>
      <c r="D333" s="54"/>
      <c r="E333" s="86" t="s">
        <v>61</v>
      </c>
      <c r="F333" s="54"/>
      <c r="G333" s="121"/>
      <c r="H333" s="337"/>
      <c r="I333" s="307"/>
      <c r="J333" s="340"/>
      <c r="K333" s="44"/>
      <c r="L333" s="36"/>
      <c r="M333" s="36"/>
    </row>
    <row r="334" spans="1:13" x14ac:dyDescent="0.25">
      <c r="A334" s="53"/>
      <c r="B334" s="86" t="s">
        <v>324</v>
      </c>
      <c r="C334" s="54"/>
      <c r="D334" s="54"/>
      <c r="E334" s="86" t="s">
        <v>60</v>
      </c>
      <c r="F334" s="54"/>
      <c r="G334" s="121"/>
      <c r="H334" s="337"/>
      <c r="I334" s="307"/>
      <c r="J334" s="340"/>
      <c r="K334" s="44"/>
      <c r="L334" s="36"/>
      <c r="M334" s="36"/>
    </row>
    <row r="335" spans="1:13" x14ac:dyDescent="0.25">
      <c r="A335" s="53"/>
      <c r="B335" s="54"/>
      <c r="C335" s="54"/>
      <c r="D335" s="54"/>
      <c r="E335" s="86" t="s">
        <v>61</v>
      </c>
      <c r="F335" s="54"/>
      <c r="G335" s="121"/>
      <c r="H335" s="337"/>
      <c r="I335" s="307"/>
      <c r="J335" s="340"/>
      <c r="K335" s="44"/>
      <c r="L335" s="36"/>
      <c r="M335" s="36"/>
    </row>
    <row r="336" spans="1:13" x14ac:dyDescent="0.25">
      <c r="A336" s="53"/>
      <c r="B336" s="86" t="s">
        <v>325</v>
      </c>
      <c r="C336" s="54"/>
      <c r="D336" s="54"/>
      <c r="E336" s="86" t="s">
        <v>60</v>
      </c>
      <c r="F336" s="54"/>
      <c r="G336" s="121"/>
      <c r="H336" s="337"/>
      <c r="I336" s="307"/>
      <c r="J336" s="340"/>
      <c r="K336" s="44"/>
      <c r="L336" s="36"/>
      <c r="M336" s="36"/>
    </row>
    <row r="337" spans="1:13" x14ac:dyDescent="0.25">
      <c r="A337" s="53"/>
      <c r="B337" s="54"/>
      <c r="C337" s="54"/>
      <c r="D337" s="54"/>
      <c r="E337" s="86" t="s">
        <v>61</v>
      </c>
      <c r="F337" s="54"/>
      <c r="G337" s="121"/>
      <c r="H337" s="337"/>
      <c r="I337" s="307"/>
      <c r="J337" s="340"/>
      <c r="K337" s="44"/>
      <c r="L337" s="36"/>
      <c r="M337" s="36"/>
    </row>
    <row r="338" spans="1:13" x14ac:dyDescent="0.25">
      <c r="A338" s="53"/>
      <c r="B338" s="54"/>
      <c r="C338" s="54"/>
      <c r="D338" s="54"/>
      <c r="E338" s="54"/>
      <c r="F338" s="54"/>
      <c r="G338" s="54"/>
      <c r="H338" s="82"/>
      <c r="I338" s="118"/>
      <c r="J338" s="80"/>
      <c r="K338" s="36"/>
      <c r="L338" s="36"/>
      <c r="M338" s="36"/>
    </row>
    <row r="339" spans="1:13" x14ac:dyDescent="0.25">
      <c r="A339" s="53" t="s">
        <v>219</v>
      </c>
      <c r="B339" s="83"/>
      <c r="C339" s="83"/>
      <c r="D339" s="83"/>
      <c r="E339" s="81"/>
      <c r="F339" s="83"/>
      <c r="G339" s="108"/>
      <c r="H339" s="83"/>
      <c r="I339" s="81"/>
      <c r="J339" s="81"/>
      <c r="K339" s="36"/>
      <c r="L339" s="36"/>
      <c r="M339" s="36"/>
    </row>
    <row r="340" spans="1:13" x14ac:dyDescent="0.25">
      <c r="A340" s="119"/>
      <c r="B340" s="409"/>
      <c r="C340" s="359"/>
      <c r="D340" s="359"/>
      <c r="E340" s="359"/>
      <c r="F340" s="359"/>
      <c r="G340" s="359"/>
      <c r="H340" s="359"/>
      <c r="I340" s="359"/>
      <c r="J340" s="360"/>
      <c r="K340" s="44"/>
      <c r="L340" s="36"/>
      <c r="M340" s="36"/>
    </row>
    <row r="341" spans="1:13" x14ac:dyDescent="0.25">
      <c r="A341" s="119"/>
      <c r="B341" s="364"/>
      <c r="C341" s="365"/>
      <c r="D341" s="365"/>
      <c r="E341" s="365"/>
      <c r="F341" s="365"/>
      <c r="G341" s="365"/>
      <c r="H341" s="365"/>
      <c r="I341" s="365"/>
      <c r="J341" s="366"/>
      <c r="K341" s="44"/>
      <c r="L341" s="36"/>
      <c r="M341" s="36"/>
    </row>
    <row r="342" spans="1:13" x14ac:dyDescent="0.25">
      <c r="A342" s="125"/>
      <c r="B342" s="82"/>
      <c r="C342" s="82"/>
      <c r="D342" s="82"/>
      <c r="E342" s="82"/>
      <c r="F342" s="82"/>
      <c r="G342" s="82"/>
      <c r="H342" s="82"/>
      <c r="I342" s="82"/>
      <c r="J342" s="79"/>
      <c r="K342" s="36"/>
      <c r="L342" s="36"/>
      <c r="M342" s="36"/>
    </row>
    <row r="343" spans="1:13" x14ac:dyDescent="0.25">
      <c r="A343" s="439" t="s">
        <v>146</v>
      </c>
      <c r="B343" s="438"/>
      <c r="C343" s="438"/>
      <c r="D343" s="438"/>
      <c r="E343" s="438"/>
      <c r="F343" s="438"/>
      <c r="G343" s="438"/>
      <c r="H343" s="54"/>
      <c r="I343" s="121"/>
      <c r="J343" s="338"/>
      <c r="K343" s="44"/>
      <c r="L343" s="36"/>
      <c r="M343" s="36"/>
    </row>
    <row r="344" spans="1:13" x14ac:dyDescent="0.25">
      <c r="A344" s="201" t="s">
        <v>147</v>
      </c>
      <c r="B344" s="254"/>
      <c r="C344" s="254"/>
      <c r="D344" s="254"/>
      <c r="E344" s="254"/>
      <c r="F344" s="254"/>
      <c r="G344" s="254"/>
      <c r="H344" s="54"/>
      <c r="I344" s="121"/>
      <c r="J344" s="338"/>
      <c r="K344" s="44"/>
      <c r="L344" s="36"/>
      <c r="M344" s="36"/>
    </row>
    <row r="345" spans="1:13" x14ac:dyDescent="0.25">
      <c r="A345" s="53" t="s">
        <v>148</v>
      </c>
      <c r="B345" s="54"/>
      <c r="C345" s="54"/>
      <c r="D345" s="54"/>
      <c r="E345" s="54"/>
      <c r="F345" s="54"/>
      <c r="G345" s="54"/>
      <c r="H345" s="54"/>
      <c r="I345" s="121"/>
      <c r="J345" s="338"/>
      <c r="K345" s="44"/>
      <c r="L345" s="36"/>
      <c r="M345" s="36"/>
    </row>
    <row r="346" spans="1:13" x14ac:dyDescent="0.25">
      <c r="A346" s="53" t="s">
        <v>149</v>
      </c>
      <c r="B346" s="54"/>
      <c r="C346" s="54"/>
      <c r="D346" s="54"/>
      <c r="E346" s="54"/>
      <c r="F346" s="54"/>
      <c r="G346" s="54"/>
      <c r="H346" s="54"/>
      <c r="I346" s="121"/>
      <c r="J346" s="338"/>
      <c r="K346" s="44"/>
      <c r="L346" s="36"/>
      <c r="M346" s="36"/>
    </row>
    <row r="347" spans="1:13" x14ac:dyDescent="0.25">
      <c r="A347" s="125"/>
      <c r="B347" s="54"/>
      <c r="C347" s="54"/>
      <c r="D347" s="54"/>
      <c r="E347" s="54"/>
      <c r="F347" s="54"/>
      <c r="G347" s="54"/>
      <c r="H347" s="54"/>
      <c r="I347" s="54"/>
      <c r="J347" s="79"/>
      <c r="K347" s="36"/>
      <c r="L347" s="36"/>
      <c r="M347" s="36"/>
    </row>
    <row r="348" spans="1:13" x14ac:dyDescent="0.25">
      <c r="A348" s="53" t="s">
        <v>2</v>
      </c>
      <c r="B348" s="54"/>
      <c r="C348" s="54"/>
      <c r="D348" s="54"/>
      <c r="E348" s="54"/>
      <c r="F348" s="126"/>
      <c r="G348" s="54"/>
      <c r="H348" s="54"/>
      <c r="I348" s="121"/>
      <c r="J348" s="337"/>
      <c r="K348" s="44"/>
      <c r="L348" s="36"/>
      <c r="M348" s="36"/>
    </row>
    <row r="349" spans="1:13" x14ac:dyDescent="0.25">
      <c r="A349" s="53"/>
      <c r="B349" s="54"/>
      <c r="C349" s="54"/>
      <c r="D349" s="54"/>
      <c r="E349" s="54"/>
      <c r="F349" s="54"/>
      <c r="G349" s="54"/>
      <c r="H349" s="54"/>
      <c r="I349" s="118"/>
      <c r="J349" s="80"/>
      <c r="K349" s="36"/>
      <c r="L349" s="36"/>
      <c r="M349" s="36"/>
    </row>
    <row r="350" spans="1:13" ht="21" x14ac:dyDescent="0.35">
      <c r="A350" s="242" t="s">
        <v>326</v>
      </c>
      <c r="B350" s="54"/>
      <c r="C350" s="54"/>
      <c r="D350" s="122"/>
      <c r="E350" s="54"/>
      <c r="F350" s="54"/>
      <c r="G350" s="54"/>
      <c r="H350" s="54"/>
      <c r="I350" s="118"/>
      <c r="J350" s="126"/>
      <c r="K350" s="36"/>
      <c r="L350" s="36"/>
      <c r="M350" s="36"/>
    </row>
    <row r="351" spans="1:13" x14ac:dyDescent="0.25">
      <c r="A351" s="53"/>
      <c r="B351" s="54"/>
      <c r="C351" s="54"/>
      <c r="D351" s="123"/>
      <c r="E351" s="54"/>
      <c r="F351" s="54"/>
      <c r="G351" s="54"/>
      <c r="H351" s="83"/>
      <c r="I351" s="118"/>
      <c r="J351" s="81"/>
      <c r="K351" s="36"/>
      <c r="L351" s="36"/>
      <c r="M351" s="36"/>
    </row>
    <row r="352" spans="1:13" ht="31.5" x14ac:dyDescent="0.25">
      <c r="A352" s="53" t="s">
        <v>354</v>
      </c>
      <c r="B352" s="54"/>
      <c r="C352" s="54"/>
      <c r="D352" s="54"/>
      <c r="E352" s="54"/>
      <c r="F352" s="54"/>
      <c r="G352" s="85"/>
      <c r="H352" s="54"/>
      <c r="I352" s="305" t="s">
        <v>352</v>
      </c>
      <c r="J352" s="308" t="s">
        <v>353</v>
      </c>
      <c r="K352" s="44"/>
      <c r="L352" s="36"/>
      <c r="M352" s="36"/>
    </row>
    <row r="353" spans="1:13" x14ac:dyDescent="0.25">
      <c r="A353" s="53"/>
      <c r="B353" s="124" t="s">
        <v>390</v>
      </c>
      <c r="C353" s="54"/>
      <c r="D353" s="54"/>
      <c r="E353" s="54"/>
      <c r="F353" s="86" t="s">
        <v>60</v>
      </c>
      <c r="G353" s="85"/>
      <c r="H353" s="337"/>
      <c r="I353" s="307"/>
      <c r="J353" s="340"/>
      <c r="K353" s="44"/>
      <c r="L353" s="36"/>
      <c r="M353" s="36"/>
    </row>
    <row r="354" spans="1:13" x14ac:dyDescent="0.25">
      <c r="A354" s="53"/>
      <c r="B354" s="54"/>
      <c r="C354" s="54"/>
      <c r="D354" s="54"/>
      <c r="E354" s="54"/>
      <c r="F354" s="86" t="s">
        <v>61</v>
      </c>
      <c r="G354" s="85"/>
      <c r="H354" s="337"/>
      <c r="I354" s="307"/>
      <c r="J354" s="340"/>
      <c r="K354" s="44"/>
      <c r="L354" s="36"/>
      <c r="M354" s="36"/>
    </row>
    <row r="355" spans="1:13" x14ac:dyDescent="0.25">
      <c r="A355" s="53"/>
      <c r="B355" s="86" t="s">
        <v>327</v>
      </c>
      <c r="C355" s="54"/>
      <c r="D355" s="54"/>
      <c r="E355" s="54"/>
      <c r="F355" s="86" t="s">
        <v>60</v>
      </c>
      <c r="G355" s="85"/>
      <c r="H355" s="337"/>
      <c r="I355" s="307"/>
      <c r="J355" s="340"/>
      <c r="K355" s="44"/>
      <c r="L355" s="36"/>
      <c r="M355" s="36"/>
    </row>
    <row r="356" spans="1:13" x14ac:dyDescent="0.25">
      <c r="A356" s="53"/>
      <c r="B356" s="123"/>
      <c r="C356" s="123"/>
      <c r="D356" s="54"/>
      <c r="E356" s="54"/>
      <c r="F356" s="86" t="s">
        <v>61</v>
      </c>
      <c r="G356" s="85"/>
      <c r="H356" s="337"/>
      <c r="I356" s="307"/>
      <c r="J356" s="340"/>
      <c r="K356" s="44"/>
      <c r="L356" s="36"/>
      <c r="M356" s="36"/>
    </row>
    <row r="357" spans="1:13" x14ac:dyDescent="0.25">
      <c r="A357" s="53"/>
      <c r="B357" s="86" t="s">
        <v>388</v>
      </c>
      <c r="C357" s="54"/>
      <c r="D357" s="54"/>
      <c r="E357" s="54"/>
      <c r="F357" s="86" t="s">
        <v>60</v>
      </c>
      <c r="G357" s="85"/>
      <c r="H357" s="337"/>
      <c r="I357" s="307"/>
      <c r="J357" s="340"/>
      <c r="K357" s="44"/>
      <c r="L357" s="36"/>
      <c r="M357" s="36"/>
    </row>
    <row r="358" spans="1:13" x14ac:dyDescent="0.25">
      <c r="A358" s="53"/>
      <c r="B358" s="54"/>
      <c r="C358" s="123"/>
      <c r="D358" s="54"/>
      <c r="E358" s="54"/>
      <c r="F358" s="86" t="s">
        <v>61</v>
      </c>
      <c r="G358" s="85"/>
      <c r="H358" s="337"/>
      <c r="I358" s="307"/>
      <c r="J358" s="340"/>
      <c r="K358" s="44"/>
      <c r="L358" s="36"/>
      <c r="M358" s="36"/>
    </row>
    <row r="359" spans="1:13" x14ac:dyDescent="0.25">
      <c r="A359" s="53"/>
      <c r="B359" s="86" t="s">
        <v>389</v>
      </c>
      <c r="C359" s="54"/>
      <c r="D359" s="54"/>
      <c r="E359" s="54"/>
      <c r="F359" s="86" t="s">
        <v>60</v>
      </c>
      <c r="G359" s="85"/>
      <c r="H359" s="337"/>
      <c r="I359" s="307"/>
      <c r="J359" s="340"/>
      <c r="K359" s="44"/>
      <c r="L359" s="36"/>
      <c r="M359" s="36"/>
    </row>
    <row r="360" spans="1:13" x14ac:dyDescent="0.25">
      <c r="A360" s="53"/>
      <c r="B360" s="54"/>
      <c r="C360" s="123"/>
      <c r="D360" s="54"/>
      <c r="E360" s="54"/>
      <c r="F360" s="86" t="s">
        <v>61</v>
      </c>
      <c r="G360" s="85"/>
      <c r="H360" s="337"/>
      <c r="I360" s="307"/>
      <c r="J360" s="340"/>
      <c r="K360" s="44"/>
      <c r="L360" s="36"/>
      <c r="M360" s="36"/>
    </row>
    <row r="361" spans="1:13" x14ac:dyDescent="0.25">
      <c r="A361" s="53"/>
      <c r="B361" s="178"/>
      <c r="C361" s="54"/>
      <c r="D361" s="54"/>
      <c r="E361" s="54"/>
      <c r="F361" s="54"/>
      <c r="G361" s="54"/>
      <c r="H361" s="82"/>
      <c r="I361" s="118"/>
      <c r="J361" s="80"/>
      <c r="K361" s="36"/>
      <c r="L361" s="36"/>
      <c r="M361" s="36"/>
    </row>
    <row r="362" spans="1:13" x14ac:dyDescent="0.25">
      <c r="A362" s="53" t="s">
        <v>310</v>
      </c>
      <c r="B362" s="83"/>
      <c r="C362" s="83"/>
      <c r="D362" s="83"/>
      <c r="E362" s="81"/>
      <c r="F362" s="83"/>
      <c r="G362" s="108"/>
      <c r="H362" s="83"/>
      <c r="I362" s="81"/>
      <c r="J362" s="81"/>
      <c r="K362" s="36"/>
      <c r="L362" s="36"/>
      <c r="M362" s="36"/>
    </row>
    <row r="363" spans="1:13" x14ac:dyDescent="0.25">
      <c r="A363" s="119"/>
      <c r="B363" s="409"/>
      <c r="C363" s="359"/>
      <c r="D363" s="359"/>
      <c r="E363" s="359"/>
      <c r="F363" s="359"/>
      <c r="G363" s="359"/>
      <c r="H363" s="359"/>
      <c r="I363" s="359"/>
      <c r="J363" s="360"/>
      <c r="K363" s="44"/>
      <c r="L363" s="36"/>
      <c r="M363" s="36"/>
    </row>
    <row r="364" spans="1:13" x14ac:dyDescent="0.25">
      <c r="A364" s="119"/>
      <c r="B364" s="361"/>
      <c r="C364" s="362"/>
      <c r="D364" s="362"/>
      <c r="E364" s="362"/>
      <c r="F364" s="362"/>
      <c r="G364" s="362"/>
      <c r="H364" s="362"/>
      <c r="I364" s="362"/>
      <c r="J364" s="363"/>
      <c r="K364" s="44"/>
      <c r="L364" s="36"/>
      <c r="M364" s="36"/>
    </row>
    <row r="365" spans="1:13" x14ac:dyDescent="0.25">
      <c r="A365" s="119"/>
      <c r="B365" s="364"/>
      <c r="C365" s="365"/>
      <c r="D365" s="365"/>
      <c r="E365" s="365"/>
      <c r="F365" s="365"/>
      <c r="G365" s="365"/>
      <c r="H365" s="365"/>
      <c r="I365" s="365"/>
      <c r="J365" s="366"/>
      <c r="K365" s="44"/>
      <c r="L365" s="36"/>
      <c r="M365" s="36"/>
    </row>
    <row r="366" spans="1:13" x14ac:dyDescent="0.25">
      <c r="A366" s="53"/>
      <c r="B366" s="82"/>
      <c r="C366" s="82"/>
      <c r="D366" s="82"/>
      <c r="E366" s="82"/>
      <c r="F366" s="82"/>
      <c r="G366" s="82"/>
      <c r="H366" s="82"/>
      <c r="I366" s="112"/>
      <c r="J366" s="80"/>
      <c r="K366" s="36"/>
      <c r="L366" s="36"/>
      <c r="M366" s="36"/>
    </row>
    <row r="367" spans="1:13" ht="21" x14ac:dyDescent="0.35">
      <c r="A367" s="242" t="s">
        <v>391</v>
      </c>
      <c r="B367" s="54"/>
      <c r="C367" s="54"/>
      <c r="D367" s="54"/>
      <c r="E367" s="54"/>
      <c r="F367" s="54"/>
      <c r="G367" s="54"/>
      <c r="H367" s="54"/>
      <c r="I367" s="118"/>
      <c r="J367" s="126"/>
      <c r="K367" s="36"/>
      <c r="L367" s="36"/>
      <c r="M367" s="36"/>
    </row>
    <row r="368" spans="1:13" x14ac:dyDescent="0.25">
      <c r="A368" s="53" t="s">
        <v>392</v>
      </c>
      <c r="B368" s="83"/>
      <c r="C368" s="83"/>
      <c r="D368" s="83"/>
      <c r="E368" s="83"/>
      <c r="F368" s="83"/>
      <c r="G368" s="83"/>
      <c r="H368" s="83"/>
      <c r="I368" s="114"/>
      <c r="J368" s="81"/>
      <c r="K368" s="36"/>
      <c r="L368" s="36"/>
      <c r="M368" s="36"/>
    </row>
    <row r="369" spans="1:13" x14ac:dyDescent="0.25">
      <c r="A369" s="119"/>
      <c r="B369" s="409"/>
      <c r="C369" s="359"/>
      <c r="D369" s="359"/>
      <c r="E369" s="359"/>
      <c r="F369" s="359"/>
      <c r="G369" s="359"/>
      <c r="H369" s="359"/>
      <c r="I369" s="359"/>
      <c r="J369" s="360"/>
      <c r="K369" s="44"/>
      <c r="L369" s="36"/>
      <c r="M369" s="36"/>
    </row>
    <row r="370" spans="1:13" x14ac:dyDescent="0.25">
      <c r="A370" s="119"/>
      <c r="B370" s="361"/>
      <c r="C370" s="362"/>
      <c r="D370" s="362"/>
      <c r="E370" s="362"/>
      <c r="F370" s="362"/>
      <c r="G370" s="362"/>
      <c r="H370" s="362"/>
      <c r="I370" s="362"/>
      <c r="J370" s="363"/>
      <c r="K370" s="44"/>
      <c r="L370" s="36"/>
      <c r="M370" s="36"/>
    </row>
    <row r="371" spans="1:13" x14ac:dyDescent="0.25">
      <c r="A371" s="119"/>
      <c r="B371" s="364"/>
      <c r="C371" s="365"/>
      <c r="D371" s="365"/>
      <c r="E371" s="365"/>
      <c r="F371" s="365"/>
      <c r="G371" s="365"/>
      <c r="H371" s="365"/>
      <c r="I371" s="365"/>
      <c r="J371" s="366"/>
      <c r="K371" s="44"/>
      <c r="L371" s="36"/>
      <c r="M371" s="36"/>
    </row>
    <row r="372" spans="1:13" x14ac:dyDescent="0.25">
      <c r="A372" s="101"/>
      <c r="B372" s="87"/>
      <c r="C372" s="87"/>
      <c r="D372" s="87"/>
      <c r="E372" s="87"/>
      <c r="F372" s="87"/>
      <c r="G372" s="87"/>
      <c r="H372" s="87"/>
      <c r="I372" s="107"/>
      <c r="J372" s="79"/>
      <c r="K372" s="36"/>
      <c r="L372" s="36"/>
      <c r="M372" s="36"/>
    </row>
    <row r="373" spans="1:13" ht="21" x14ac:dyDescent="0.35">
      <c r="A373" s="10" t="s">
        <v>59</v>
      </c>
      <c r="B373" s="204" t="s">
        <v>328</v>
      </c>
      <c r="C373" s="9"/>
      <c r="D373" s="9"/>
      <c r="E373" s="9"/>
      <c r="F373" s="205"/>
      <c r="G373" s="205"/>
      <c r="H373" s="9"/>
      <c r="I373" s="9"/>
      <c r="J373" s="206"/>
      <c r="K373" s="44"/>
      <c r="L373" s="36"/>
      <c r="M373" s="36"/>
    </row>
    <row r="374" spans="1:13" x14ac:dyDescent="0.25">
      <c r="A374" s="100"/>
      <c r="B374" s="82"/>
      <c r="C374" s="82"/>
      <c r="D374" s="82"/>
      <c r="E374" s="82"/>
      <c r="F374" s="82"/>
      <c r="G374" s="82"/>
      <c r="H374" s="82"/>
      <c r="I374" s="112"/>
      <c r="J374" s="80"/>
      <c r="K374" s="36"/>
      <c r="L374" s="36"/>
      <c r="M374" s="36"/>
    </row>
    <row r="375" spans="1:13" ht="21" x14ac:dyDescent="0.35">
      <c r="A375" s="242" t="s">
        <v>329</v>
      </c>
      <c r="B375" s="126"/>
      <c r="C375" s="126"/>
      <c r="D375" s="126"/>
      <c r="E375" s="126"/>
      <c r="F375" s="126"/>
      <c r="G375" s="81"/>
      <c r="H375" s="81"/>
      <c r="I375" s="81"/>
      <c r="J375" s="81"/>
      <c r="K375" s="36"/>
      <c r="L375" s="36"/>
      <c r="M375" s="36"/>
    </row>
    <row r="376" spans="1:13" x14ac:dyDescent="0.25">
      <c r="A376" s="125"/>
      <c r="B376" s="126"/>
      <c r="C376" s="126"/>
      <c r="D376" s="126"/>
      <c r="E376" s="126"/>
      <c r="F376" s="121"/>
      <c r="G376" s="126"/>
      <c r="H376" s="13" t="s">
        <v>355</v>
      </c>
      <c r="I376" s="443" t="s">
        <v>421</v>
      </c>
      <c r="J376" s="444"/>
      <c r="K376" s="44"/>
      <c r="L376" s="36"/>
      <c r="M376" s="36"/>
    </row>
    <row r="377" spans="1:13" x14ac:dyDescent="0.25">
      <c r="A377" s="129" t="s">
        <v>333</v>
      </c>
      <c r="B377" s="126"/>
      <c r="C377" s="126"/>
      <c r="D377" s="126"/>
      <c r="E377" s="126"/>
      <c r="F377" s="121"/>
      <c r="G377" s="337"/>
      <c r="H377" s="338"/>
      <c r="I377" s="445"/>
      <c r="J377" s="446"/>
      <c r="K377" s="44"/>
      <c r="L377" s="36"/>
      <c r="M377" s="36"/>
    </row>
    <row r="378" spans="1:13" x14ac:dyDescent="0.25">
      <c r="A378" s="125" t="s">
        <v>96</v>
      </c>
      <c r="B378" s="127" t="s">
        <v>330</v>
      </c>
      <c r="C378" s="126"/>
      <c r="D378" s="126"/>
      <c r="E378" s="126"/>
      <c r="F378" s="121"/>
      <c r="G378" s="337"/>
      <c r="H378" s="338"/>
      <c r="I378" s="382" t="s">
        <v>419</v>
      </c>
      <c r="J378" s="383"/>
      <c r="K378" s="44"/>
      <c r="L378" s="36"/>
      <c r="M378" s="36"/>
    </row>
    <row r="379" spans="1:13" x14ac:dyDescent="0.25">
      <c r="A379" s="125"/>
      <c r="B379" s="127" t="s">
        <v>331</v>
      </c>
      <c r="C379" s="126"/>
      <c r="D379" s="126"/>
      <c r="E379" s="126"/>
      <c r="F379" s="121"/>
      <c r="G379" s="337"/>
      <c r="H379" s="338"/>
      <c r="I379" s="382" t="s">
        <v>420</v>
      </c>
      <c r="J379" s="383"/>
      <c r="K379" s="44"/>
      <c r="L379" s="36"/>
      <c r="M379" s="36"/>
    </row>
    <row r="380" spans="1:13" x14ac:dyDescent="0.25">
      <c r="A380" s="125"/>
      <c r="B380" s="127" t="s">
        <v>393</v>
      </c>
      <c r="C380" s="126"/>
      <c r="D380" s="126"/>
      <c r="E380" s="126"/>
      <c r="F380" s="121"/>
      <c r="G380" s="337"/>
      <c r="H380" s="338"/>
      <c r="I380" s="382"/>
      <c r="J380" s="383"/>
      <c r="K380" s="44"/>
      <c r="L380" s="36"/>
      <c r="M380" s="36"/>
    </row>
    <row r="381" spans="1:13" x14ac:dyDescent="0.25">
      <c r="A381" s="125"/>
      <c r="B381" s="127" t="s">
        <v>332</v>
      </c>
      <c r="C381" s="126"/>
      <c r="D381" s="126"/>
      <c r="E381" s="126"/>
      <c r="F381" s="121"/>
      <c r="G381" s="337"/>
      <c r="H381" s="338"/>
      <c r="I381" s="382"/>
      <c r="J381" s="383"/>
      <c r="K381" s="44"/>
      <c r="L381" s="36"/>
      <c r="M381" s="36"/>
    </row>
    <row r="382" spans="1:13" x14ac:dyDescent="0.25">
      <c r="A382" s="125"/>
      <c r="B382" s="127" t="s">
        <v>362</v>
      </c>
      <c r="C382" s="126"/>
      <c r="D382" s="126"/>
      <c r="E382" s="126"/>
      <c r="F382" s="121"/>
      <c r="G382" s="337"/>
      <c r="H382" s="338"/>
      <c r="I382" s="382"/>
      <c r="J382" s="383"/>
      <c r="K382" s="44"/>
      <c r="L382" s="36"/>
      <c r="M382" s="36"/>
    </row>
    <row r="383" spans="1:13" x14ac:dyDescent="0.25">
      <c r="A383" s="125"/>
      <c r="B383" s="126"/>
      <c r="C383" s="126"/>
      <c r="D383" s="126"/>
      <c r="E383" s="126"/>
      <c r="F383" s="126"/>
      <c r="G383" s="80"/>
      <c r="H383" s="80"/>
      <c r="I383" s="80"/>
      <c r="J383" s="80"/>
      <c r="K383" s="36"/>
      <c r="L383" s="36"/>
      <c r="M383" s="36"/>
    </row>
    <row r="384" spans="1:13" x14ac:dyDescent="0.25">
      <c r="A384" s="53" t="s">
        <v>310</v>
      </c>
      <c r="B384" s="83"/>
      <c r="C384" s="83"/>
      <c r="D384" s="83"/>
      <c r="E384" s="81"/>
      <c r="F384" s="83"/>
      <c r="G384" s="108"/>
      <c r="H384" s="108"/>
      <c r="I384" s="81"/>
      <c r="J384" s="81"/>
      <c r="K384" s="36"/>
      <c r="L384" s="36"/>
      <c r="M384" s="36"/>
    </row>
    <row r="385" spans="1:13" x14ac:dyDescent="0.25">
      <c r="A385" s="119"/>
      <c r="B385" s="409"/>
      <c r="C385" s="359"/>
      <c r="D385" s="359"/>
      <c r="E385" s="359"/>
      <c r="F385" s="359"/>
      <c r="G385" s="359"/>
      <c r="H385" s="359"/>
      <c r="I385" s="359"/>
      <c r="J385" s="360"/>
      <c r="K385" s="44"/>
      <c r="L385" s="36"/>
      <c r="M385" s="36"/>
    </row>
    <row r="386" spans="1:13" x14ac:dyDescent="0.25">
      <c r="A386" s="119"/>
      <c r="B386" s="361"/>
      <c r="C386" s="362"/>
      <c r="D386" s="362"/>
      <c r="E386" s="362"/>
      <c r="F386" s="362"/>
      <c r="G386" s="362"/>
      <c r="H386" s="362"/>
      <c r="I386" s="362"/>
      <c r="J386" s="363"/>
      <c r="K386" s="44"/>
      <c r="L386" s="36"/>
      <c r="M386" s="36"/>
    </row>
    <row r="387" spans="1:13" x14ac:dyDescent="0.25">
      <c r="A387" s="119"/>
      <c r="B387" s="364"/>
      <c r="C387" s="365"/>
      <c r="D387" s="365"/>
      <c r="E387" s="365"/>
      <c r="F387" s="365"/>
      <c r="G387" s="365"/>
      <c r="H387" s="365"/>
      <c r="I387" s="365"/>
      <c r="J387" s="366"/>
      <c r="K387" s="44"/>
      <c r="L387" s="36"/>
      <c r="M387" s="36"/>
    </row>
    <row r="388" spans="1:13" x14ac:dyDescent="0.25">
      <c r="A388" s="128"/>
      <c r="B388" s="79"/>
      <c r="C388" s="79"/>
      <c r="D388" s="79"/>
      <c r="E388" s="79"/>
      <c r="F388" s="79"/>
      <c r="G388" s="79"/>
      <c r="H388" s="79"/>
      <c r="I388" s="79"/>
      <c r="J388" s="79"/>
      <c r="K388" s="36"/>
      <c r="L388" s="36"/>
      <c r="M388" s="36"/>
    </row>
    <row r="389" spans="1:13" ht="21" x14ac:dyDescent="0.35">
      <c r="A389" s="10" t="s">
        <v>62</v>
      </c>
      <c r="B389" s="204" t="s">
        <v>309</v>
      </c>
      <c r="C389" s="9"/>
      <c r="D389" s="9"/>
      <c r="E389" s="9"/>
      <c r="F389" s="205"/>
      <c r="G389" s="205"/>
      <c r="H389" s="9"/>
      <c r="I389" s="9"/>
      <c r="J389" s="206"/>
      <c r="K389" s="44"/>
      <c r="L389" s="36"/>
      <c r="M389" s="36"/>
    </row>
    <row r="390" spans="1:13" x14ac:dyDescent="0.25">
      <c r="A390" s="130"/>
      <c r="B390" s="82"/>
      <c r="C390" s="82"/>
      <c r="D390" s="82"/>
      <c r="E390" s="82"/>
      <c r="F390" s="82"/>
      <c r="G390" s="82"/>
      <c r="H390" s="87"/>
      <c r="I390" s="107"/>
      <c r="J390" s="79"/>
      <c r="K390" s="36"/>
      <c r="L390" s="36"/>
      <c r="M390" s="36"/>
    </row>
    <row r="391" spans="1:13" ht="36.75" customHeight="1" x14ac:dyDescent="0.25">
      <c r="A391" s="309" t="s">
        <v>334</v>
      </c>
      <c r="B391" s="54"/>
      <c r="C391" s="54"/>
      <c r="D391" s="54"/>
      <c r="E391" s="54"/>
      <c r="F391" s="54"/>
      <c r="G391" s="85"/>
      <c r="H391" s="33" t="s">
        <v>150</v>
      </c>
      <c r="I391" s="14" t="s">
        <v>151</v>
      </c>
      <c r="J391" s="15" t="s">
        <v>0</v>
      </c>
      <c r="K391" s="44"/>
      <c r="L391" s="36"/>
      <c r="M391" s="36"/>
    </row>
    <row r="392" spans="1:13" x14ac:dyDescent="0.25">
      <c r="A392" s="53" t="s">
        <v>113</v>
      </c>
      <c r="B392" s="54"/>
      <c r="C392" s="54"/>
      <c r="D392" s="54"/>
      <c r="E392" s="54"/>
      <c r="F392" s="54"/>
      <c r="G392" s="85"/>
      <c r="H392" s="338"/>
      <c r="I392" s="338"/>
      <c r="J392" s="203">
        <f>SUM(H392:I392)</f>
        <v>0</v>
      </c>
      <c r="K392" s="44"/>
      <c r="L392" s="36"/>
      <c r="M392" s="36"/>
    </row>
    <row r="393" spans="1:13" x14ac:dyDescent="0.25">
      <c r="A393" s="125"/>
      <c r="B393" s="131" t="s">
        <v>63</v>
      </c>
      <c r="C393" s="54"/>
      <c r="D393" s="54"/>
      <c r="E393" s="54"/>
      <c r="F393" s="54"/>
      <c r="G393" s="85"/>
      <c r="H393" s="338"/>
      <c r="I393" s="338"/>
      <c r="J393" s="203">
        <f>SUM(H393:I393)</f>
        <v>0</v>
      </c>
      <c r="K393" s="44"/>
      <c r="L393" s="36"/>
      <c r="M393" s="36"/>
    </row>
    <row r="394" spans="1:13" x14ac:dyDescent="0.25">
      <c r="A394" s="125"/>
      <c r="B394" s="131" t="s">
        <v>64</v>
      </c>
      <c r="C394" s="54"/>
      <c r="D394" s="54"/>
      <c r="E394" s="54"/>
      <c r="F394" s="54"/>
      <c r="G394" s="85"/>
      <c r="H394" s="338"/>
      <c r="I394" s="338"/>
      <c r="J394" s="203">
        <f>SUM(H394:I394)</f>
        <v>0</v>
      </c>
      <c r="K394" s="44"/>
      <c r="L394" s="36"/>
      <c r="M394" s="36"/>
    </row>
    <row r="395" spans="1:13" x14ac:dyDescent="0.25">
      <c r="A395" s="53"/>
      <c r="B395" s="54"/>
      <c r="C395" s="54"/>
      <c r="D395" s="54"/>
      <c r="E395" s="54"/>
      <c r="F395" s="54"/>
      <c r="G395" s="54"/>
      <c r="H395" s="82"/>
      <c r="I395" s="80"/>
      <c r="J395" s="79"/>
      <c r="K395" s="36"/>
      <c r="L395" s="36"/>
      <c r="M395" s="36"/>
    </row>
    <row r="396" spans="1:13" x14ac:dyDescent="0.25">
      <c r="A396" s="53"/>
      <c r="B396" s="54"/>
      <c r="C396" s="54"/>
      <c r="D396" s="54"/>
      <c r="E396" s="54"/>
      <c r="F396" s="54"/>
      <c r="G396" s="54"/>
      <c r="H396" s="126"/>
      <c r="I396" s="121"/>
      <c r="J396" s="17" t="s">
        <v>97</v>
      </c>
      <c r="K396" s="44"/>
      <c r="L396" s="36"/>
      <c r="M396" s="36"/>
    </row>
    <row r="397" spans="1:13" x14ac:dyDescent="0.25">
      <c r="A397" s="53" t="s">
        <v>356</v>
      </c>
      <c r="B397" s="54"/>
      <c r="C397" s="54"/>
      <c r="D397" s="54"/>
      <c r="E397" s="54"/>
      <c r="F397" s="162"/>
      <c r="G397" s="54"/>
      <c r="H397" s="126"/>
      <c r="I397" s="121"/>
      <c r="J397" s="338"/>
      <c r="K397" s="44"/>
      <c r="L397" s="36"/>
      <c r="M397" s="36"/>
    </row>
    <row r="398" spans="1:13" x14ac:dyDescent="0.25">
      <c r="A398" s="132" t="s">
        <v>412</v>
      </c>
      <c r="B398" s="54"/>
      <c r="C398" s="54"/>
      <c r="D398" s="54"/>
      <c r="E398" s="54"/>
      <c r="F398" s="54"/>
      <c r="G398" s="54"/>
      <c r="H398" s="54"/>
      <c r="I398" s="121"/>
      <c r="J398" s="338"/>
      <c r="K398" s="44"/>
      <c r="L398" s="36"/>
      <c r="M398" s="36"/>
    </row>
    <row r="399" spans="1:13" x14ac:dyDescent="0.25">
      <c r="A399" s="53"/>
      <c r="B399" s="54"/>
      <c r="C399" s="54"/>
      <c r="D399" s="54"/>
      <c r="E399" s="54"/>
      <c r="F399" s="54"/>
      <c r="G399" s="54"/>
      <c r="H399" s="83"/>
      <c r="I399" s="81"/>
      <c r="J399" s="80"/>
      <c r="K399" s="36"/>
      <c r="L399" s="36"/>
      <c r="M399" s="36"/>
    </row>
    <row r="400" spans="1:13" ht="37.5" customHeight="1" x14ac:dyDescent="0.25">
      <c r="A400" s="53"/>
      <c r="B400" s="54"/>
      <c r="C400" s="54"/>
      <c r="D400" s="54"/>
      <c r="E400" s="54"/>
      <c r="F400" s="54"/>
      <c r="G400" s="85"/>
      <c r="H400" s="33" t="s">
        <v>150</v>
      </c>
      <c r="I400" s="14" t="s">
        <v>151</v>
      </c>
      <c r="J400" s="125"/>
      <c r="K400" s="36"/>
      <c r="L400" s="36"/>
      <c r="M400" s="36"/>
    </row>
    <row r="401" spans="1:13" x14ac:dyDescent="0.25">
      <c r="A401" s="53" t="s">
        <v>3</v>
      </c>
      <c r="B401" s="54"/>
      <c r="C401" s="54"/>
      <c r="D401" s="54"/>
      <c r="E401" s="104"/>
      <c r="F401" s="104"/>
      <c r="G401" s="133"/>
      <c r="H401" s="338"/>
      <c r="I401" s="338"/>
      <c r="J401" s="53"/>
      <c r="K401" s="36"/>
      <c r="L401" s="36"/>
      <c r="M401" s="36"/>
    </row>
    <row r="402" spans="1:13" s="60" customFormat="1" x14ac:dyDescent="0.25">
      <c r="A402" s="132" t="s">
        <v>152</v>
      </c>
      <c r="B402" s="134"/>
      <c r="C402" s="134"/>
      <c r="D402" s="134"/>
      <c r="E402" s="135"/>
      <c r="F402" s="135"/>
      <c r="G402" s="136"/>
      <c r="H402" s="340"/>
      <c r="I402" s="340"/>
      <c r="J402" s="310" t="s">
        <v>4</v>
      </c>
    </row>
    <row r="403" spans="1:13" ht="15.75" customHeight="1" x14ac:dyDescent="0.25">
      <c r="A403" s="132" t="s">
        <v>99</v>
      </c>
      <c r="B403" s="134"/>
      <c r="C403" s="134"/>
      <c r="D403" s="134"/>
      <c r="E403" s="134"/>
      <c r="F403" s="134"/>
      <c r="G403" s="85"/>
      <c r="H403" s="340"/>
      <c r="I403" s="340"/>
      <c r="J403" s="310" t="s">
        <v>4</v>
      </c>
      <c r="K403" s="36"/>
      <c r="L403" s="36"/>
      <c r="M403" s="36"/>
    </row>
    <row r="404" spans="1:13" x14ac:dyDescent="0.25">
      <c r="A404" s="441" t="s">
        <v>5</v>
      </c>
      <c r="B404" s="442"/>
      <c r="C404" s="442"/>
      <c r="D404" s="442"/>
      <c r="E404" s="442"/>
      <c r="F404" s="442"/>
      <c r="G404" s="85"/>
      <c r="H404" s="340"/>
      <c r="I404" s="340"/>
      <c r="J404" s="310" t="s">
        <v>4</v>
      </c>
      <c r="K404" s="36"/>
      <c r="L404" s="36"/>
      <c r="M404" s="36"/>
    </row>
    <row r="405" spans="1:13" x14ac:dyDescent="0.25">
      <c r="A405" s="125"/>
      <c r="B405" s="289"/>
      <c r="C405" s="289"/>
      <c r="D405" s="289"/>
      <c r="E405" s="289"/>
      <c r="F405" s="289"/>
      <c r="G405" s="54"/>
      <c r="H405" s="82"/>
      <c r="I405" s="80"/>
      <c r="J405" s="81"/>
      <c r="K405" s="36"/>
      <c r="L405" s="36"/>
      <c r="M405" s="36"/>
    </row>
    <row r="406" spans="1:13" x14ac:dyDescent="0.25">
      <c r="A406" s="125" t="s">
        <v>100</v>
      </c>
      <c r="B406" s="126"/>
      <c r="C406" s="126"/>
      <c r="D406" s="126"/>
      <c r="E406" s="126"/>
      <c r="F406" s="126"/>
      <c r="G406" s="126"/>
      <c r="H406" s="126"/>
      <c r="I406" s="121"/>
      <c r="J406" s="337"/>
      <c r="K406" s="44"/>
      <c r="L406" s="36"/>
      <c r="M406" s="36"/>
    </row>
    <row r="407" spans="1:13" x14ac:dyDescent="0.25">
      <c r="A407" s="53"/>
      <c r="B407" s="54"/>
      <c r="C407" s="54"/>
      <c r="D407" s="54"/>
      <c r="E407" s="54"/>
      <c r="F407" s="54"/>
      <c r="G407" s="54"/>
      <c r="H407" s="54"/>
      <c r="I407" s="126"/>
      <c r="J407" s="80"/>
      <c r="K407" s="36"/>
      <c r="L407" s="36"/>
      <c r="M407" s="36"/>
    </row>
    <row r="408" spans="1:13" ht="21" x14ac:dyDescent="0.35">
      <c r="A408" s="242" t="s">
        <v>343</v>
      </c>
      <c r="B408" s="54"/>
      <c r="C408" s="54"/>
      <c r="D408" s="54"/>
      <c r="E408" s="54"/>
      <c r="F408" s="54"/>
      <c r="G408" s="54"/>
      <c r="H408" s="54"/>
      <c r="I408" s="126"/>
      <c r="J408" s="81"/>
      <c r="K408" s="36"/>
      <c r="L408" s="36"/>
      <c r="M408" s="36"/>
    </row>
    <row r="409" spans="1:13" x14ac:dyDescent="0.25">
      <c r="A409" s="53"/>
      <c r="B409" s="54"/>
      <c r="C409" s="54"/>
      <c r="D409" s="54"/>
      <c r="E409" s="54"/>
      <c r="F409" s="54"/>
      <c r="G409" s="54"/>
      <c r="H409" s="54"/>
      <c r="I409" s="121"/>
      <c r="J409" s="54"/>
      <c r="K409" s="44"/>
      <c r="L409" s="36"/>
      <c r="M409" s="36"/>
    </row>
    <row r="410" spans="1:13" x14ac:dyDescent="0.25">
      <c r="A410" s="53" t="s">
        <v>344</v>
      </c>
      <c r="B410" s="54"/>
      <c r="C410" s="54"/>
      <c r="D410" s="86"/>
      <c r="E410" s="54"/>
      <c r="F410" s="178"/>
      <c r="G410" s="86" t="s">
        <v>335</v>
      </c>
      <c r="H410" s="54"/>
      <c r="I410" s="121"/>
      <c r="J410" s="337"/>
      <c r="K410" s="44"/>
      <c r="L410" s="36"/>
      <c r="M410" s="36"/>
    </row>
    <row r="411" spans="1:13" x14ac:dyDescent="0.25">
      <c r="A411" s="53"/>
      <c r="B411" s="54"/>
      <c r="C411" s="54"/>
      <c r="D411" s="54"/>
      <c r="E411" s="54"/>
      <c r="F411" s="178"/>
      <c r="G411" s="86" t="s">
        <v>311</v>
      </c>
      <c r="H411" s="54"/>
      <c r="I411" s="121"/>
      <c r="J411" s="337"/>
      <c r="K411" s="44"/>
      <c r="L411" s="36"/>
      <c r="M411" s="36"/>
    </row>
    <row r="412" spans="1:13" x14ac:dyDescent="0.25">
      <c r="A412" s="53"/>
      <c r="B412" s="54"/>
      <c r="C412" s="54"/>
      <c r="D412" s="54"/>
      <c r="E412" s="54"/>
      <c r="F412" s="178"/>
      <c r="G412" s="86" t="s">
        <v>345</v>
      </c>
      <c r="H412" s="54"/>
      <c r="I412" s="121"/>
      <c r="J412" s="337"/>
      <c r="K412" s="44"/>
      <c r="L412" s="36"/>
      <c r="M412" s="36"/>
    </row>
    <row r="413" spans="1:13" x14ac:dyDescent="0.25">
      <c r="A413" s="53"/>
      <c r="B413" s="54"/>
      <c r="C413" s="54"/>
      <c r="D413" s="54"/>
      <c r="E413" s="54"/>
      <c r="F413" s="178"/>
      <c r="G413" s="86" t="s">
        <v>336</v>
      </c>
      <c r="H413" s="54"/>
      <c r="I413" s="121"/>
      <c r="J413" s="337"/>
      <c r="K413" s="44"/>
      <c r="L413" s="36"/>
      <c r="M413" s="36"/>
    </row>
    <row r="414" spans="1:13" x14ac:dyDescent="0.25">
      <c r="A414" s="53"/>
      <c r="B414" s="54"/>
      <c r="C414" s="54"/>
      <c r="D414" s="54"/>
      <c r="E414" s="54"/>
      <c r="F414" s="178"/>
      <c r="G414" s="86" t="s">
        <v>337</v>
      </c>
      <c r="H414" s="54"/>
      <c r="I414" s="121"/>
      <c r="J414" s="337"/>
      <c r="K414" s="44"/>
      <c r="L414" s="36"/>
      <c r="M414" s="36"/>
    </row>
    <row r="415" spans="1:13" x14ac:dyDescent="0.25">
      <c r="A415" s="53"/>
      <c r="B415" s="54"/>
      <c r="C415" s="54"/>
      <c r="D415" s="54"/>
      <c r="E415" s="54"/>
      <c r="F415" s="178"/>
      <c r="G415" s="86" t="s">
        <v>338</v>
      </c>
      <c r="H415" s="54"/>
      <c r="I415" s="121"/>
      <c r="J415" s="337"/>
      <c r="K415" s="44"/>
      <c r="L415" s="36"/>
      <c r="M415" s="36"/>
    </row>
    <row r="416" spans="1:13" x14ac:dyDescent="0.25">
      <c r="A416" s="53"/>
      <c r="B416" s="54"/>
      <c r="C416" s="54"/>
      <c r="D416" s="54"/>
      <c r="E416" s="54"/>
      <c r="F416" s="178"/>
      <c r="G416" s="137" t="s">
        <v>339</v>
      </c>
      <c r="H416" s="54"/>
      <c r="I416" s="121"/>
      <c r="J416" s="337"/>
      <c r="K416" s="44"/>
      <c r="L416" s="36"/>
      <c r="M416" s="36"/>
    </row>
    <row r="417" spans="1:13" x14ac:dyDescent="0.25">
      <c r="A417" s="53"/>
      <c r="B417" s="54"/>
      <c r="C417" s="54"/>
      <c r="D417" s="54"/>
      <c r="E417" s="54"/>
      <c r="F417" s="178"/>
      <c r="G417" s="124" t="s">
        <v>340</v>
      </c>
      <c r="H417" s="54"/>
      <c r="I417" s="121"/>
      <c r="J417" s="337"/>
      <c r="K417" s="44"/>
      <c r="L417" s="36"/>
      <c r="M417" s="36"/>
    </row>
    <row r="418" spans="1:13" x14ac:dyDescent="0.25">
      <c r="A418" s="53"/>
      <c r="B418" s="54"/>
      <c r="C418" s="54"/>
      <c r="D418" s="54"/>
      <c r="E418" s="54"/>
      <c r="F418" s="178"/>
      <c r="G418" s="86" t="s">
        <v>341</v>
      </c>
      <c r="H418" s="54"/>
      <c r="I418" s="121"/>
      <c r="J418" s="337"/>
      <c r="K418" s="44"/>
      <c r="L418" s="36"/>
      <c r="M418" s="36"/>
    </row>
    <row r="419" spans="1:13" x14ac:dyDescent="0.25">
      <c r="A419" s="53"/>
      <c r="B419" s="54"/>
      <c r="C419" s="54"/>
      <c r="D419" s="54"/>
      <c r="E419" s="54"/>
      <c r="F419" s="178"/>
      <c r="G419" s="137" t="s">
        <v>342</v>
      </c>
      <c r="H419" s="54"/>
      <c r="I419" s="121"/>
      <c r="J419" s="337"/>
      <c r="K419" s="44"/>
      <c r="L419" s="36"/>
      <c r="M419" s="36"/>
    </row>
    <row r="420" spans="1:13" x14ac:dyDescent="0.25">
      <c r="A420" s="53"/>
      <c r="B420" s="54"/>
      <c r="C420" s="54"/>
      <c r="D420" s="54"/>
      <c r="E420" s="54"/>
      <c r="F420" s="178"/>
      <c r="G420" s="86" t="s">
        <v>346</v>
      </c>
      <c r="H420" s="54"/>
      <c r="I420" s="121"/>
      <c r="J420" s="337"/>
      <c r="K420" s="44"/>
      <c r="L420" s="36"/>
      <c r="M420" s="36"/>
    </row>
    <row r="421" spans="1:13" x14ac:dyDescent="0.25">
      <c r="A421" s="53"/>
      <c r="B421" s="54"/>
      <c r="C421" s="54"/>
      <c r="D421" s="54"/>
      <c r="E421" s="54"/>
      <c r="F421" s="178"/>
      <c r="G421" s="137" t="s">
        <v>357</v>
      </c>
      <c r="H421" s="54"/>
      <c r="I421" s="121"/>
      <c r="J421" s="337"/>
      <c r="K421" s="44"/>
      <c r="L421" s="36"/>
      <c r="M421" s="36"/>
    </row>
    <row r="422" spans="1:13" x14ac:dyDescent="0.25">
      <c r="A422" s="53"/>
      <c r="B422" s="54"/>
      <c r="C422" s="54"/>
      <c r="D422" s="54"/>
      <c r="E422" s="54"/>
      <c r="F422" s="178"/>
      <c r="G422" s="86" t="s">
        <v>358</v>
      </c>
      <c r="H422" s="54"/>
      <c r="I422" s="121"/>
      <c r="J422" s="337"/>
      <c r="K422" s="44"/>
      <c r="L422" s="36"/>
      <c r="M422" s="36"/>
    </row>
    <row r="423" spans="1:13" x14ac:dyDescent="0.25">
      <c r="A423" s="53"/>
      <c r="B423" s="54"/>
      <c r="C423" s="54"/>
      <c r="D423" s="54"/>
      <c r="E423" s="54"/>
      <c r="F423" s="178"/>
      <c r="G423" s="86" t="s">
        <v>359</v>
      </c>
      <c r="H423" s="54"/>
      <c r="I423" s="121"/>
      <c r="J423" s="337"/>
      <c r="K423" s="44"/>
      <c r="L423" s="36"/>
      <c r="M423" s="36"/>
    </row>
    <row r="424" spans="1:13" x14ac:dyDescent="0.25">
      <c r="A424" s="53"/>
      <c r="B424" s="54"/>
      <c r="C424" s="54"/>
      <c r="D424" s="54"/>
      <c r="E424" s="54"/>
      <c r="F424" s="178"/>
      <c r="G424" s="86" t="s">
        <v>360</v>
      </c>
      <c r="H424" s="54"/>
      <c r="I424" s="121"/>
      <c r="J424" s="337"/>
      <c r="K424" s="44"/>
      <c r="L424" s="36"/>
      <c r="M424" s="36"/>
    </row>
    <row r="425" spans="1:13" x14ac:dyDescent="0.25">
      <c r="A425" s="53"/>
      <c r="B425" s="54"/>
      <c r="C425" s="54"/>
      <c r="D425" s="54"/>
      <c r="E425" s="54"/>
      <c r="F425" s="178"/>
      <c r="G425" s="86" t="s">
        <v>361</v>
      </c>
      <c r="H425" s="54"/>
      <c r="I425" s="121"/>
      <c r="J425" s="337"/>
      <c r="K425" s="44"/>
      <c r="L425" s="36"/>
      <c r="M425" s="36"/>
    </row>
    <row r="426" spans="1:13" x14ac:dyDescent="0.25">
      <c r="A426" s="53" t="s">
        <v>310</v>
      </c>
      <c r="B426" s="83"/>
      <c r="C426" s="83"/>
      <c r="D426" s="83"/>
      <c r="E426" s="81"/>
      <c r="F426" s="83"/>
      <c r="G426" s="108"/>
      <c r="H426" s="83"/>
      <c r="I426" s="81"/>
      <c r="J426" s="79"/>
      <c r="K426" s="36"/>
      <c r="L426" s="36"/>
      <c r="M426" s="36"/>
    </row>
    <row r="427" spans="1:13" x14ac:dyDescent="0.25">
      <c r="A427" s="119"/>
      <c r="B427" s="409"/>
      <c r="C427" s="359"/>
      <c r="D427" s="359"/>
      <c r="E427" s="359"/>
      <c r="F427" s="359"/>
      <c r="G427" s="359"/>
      <c r="H427" s="359"/>
      <c r="I427" s="359"/>
      <c r="J427" s="360"/>
      <c r="K427" s="44"/>
      <c r="L427" s="36"/>
      <c r="M427" s="36"/>
    </row>
    <row r="428" spans="1:13" x14ac:dyDescent="0.25">
      <c r="A428" s="119"/>
      <c r="B428" s="361"/>
      <c r="C428" s="362"/>
      <c r="D428" s="362"/>
      <c r="E428" s="362"/>
      <c r="F428" s="362"/>
      <c r="G428" s="362"/>
      <c r="H428" s="362"/>
      <c r="I428" s="362"/>
      <c r="J428" s="363"/>
      <c r="K428" s="44"/>
      <c r="L428" s="36"/>
      <c r="M428" s="36"/>
    </row>
    <row r="429" spans="1:13" x14ac:dyDescent="0.25">
      <c r="A429" s="119"/>
      <c r="B429" s="364"/>
      <c r="C429" s="365"/>
      <c r="D429" s="365"/>
      <c r="E429" s="365"/>
      <c r="F429" s="365"/>
      <c r="G429" s="365"/>
      <c r="H429" s="365"/>
      <c r="I429" s="365"/>
      <c r="J429" s="366"/>
      <c r="K429" s="44"/>
      <c r="L429" s="36"/>
      <c r="M429" s="36"/>
    </row>
    <row r="430" spans="1:13" x14ac:dyDescent="0.25">
      <c r="A430" s="53"/>
      <c r="B430" s="82"/>
      <c r="C430" s="82"/>
      <c r="D430" s="82"/>
      <c r="E430" s="82"/>
      <c r="F430" s="82"/>
      <c r="G430" s="82"/>
      <c r="H430" s="82"/>
      <c r="I430" s="80"/>
      <c r="J430" s="79"/>
      <c r="K430" s="36"/>
      <c r="L430" s="36"/>
      <c r="M430" s="36"/>
    </row>
    <row r="431" spans="1:13" x14ac:dyDescent="0.25">
      <c r="A431" s="53" t="s">
        <v>347</v>
      </c>
      <c r="B431" s="54"/>
      <c r="C431" s="54"/>
      <c r="D431" s="54"/>
      <c r="E431" s="54"/>
      <c r="F431" s="54"/>
      <c r="G431" s="54"/>
      <c r="H431" s="54"/>
      <c r="I431" s="121"/>
      <c r="J431" s="337"/>
      <c r="K431" s="44"/>
      <c r="L431" s="36"/>
      <c r="M431" s="36"/>
    </row>
    <row r="432" spans="1:13" x14ac:dyDescent="0.25">
      <c r="A432" s="53" t="s">
        <v>348</v>
      </c>
      <c r="B432" s="83"/>
      <c r="C432" s="83"/>
      <c r="D432" s="83"/>
      <c r="E432" s="81"/>
      <c r="F432" s="83"/>
      <c r="G432" s="108"/>
      <c r="H432" s="83"/>
      <c r="I432" s="81"/>
      <c r="J432" s="79"/>
      <c r="K432" s="36"/>
      <c r="L432" s="36"/>
      <c r="M432" s="36"/>
    </row>
    <row r="433" spans="1:13" x14ac:dyDescent="0.25">
      <c r="A433" s="119"/>
      <c r="B433" s="409"/>
      <c r="C433" s="359"/>
      <c r="D433" s="359"/>
      <c r="E433" s="359"/>
      <c r="F433" s="359"/>
      <c r="G433" s="359"/>
      <c r="H433" s="359"/>
      <c r="I433" s="359"/>
      <c r="J433" s="360"/>
      <c r="K433" s="44"/>
      <c r="L433" s="36"/>
      <c r="M433" s="36"/>
    </row>
    <row r="434" spans="1:13" x14ac:dyDescent="0.25">
      <c r="A434" s="119"/>
      <c r="B434" s="361"/>
      <c r="C434" s="362"/>
      <c r="D434" s="362"/>
      <c r="E434" s="362"/>
      <c r="F434" s="362"/>
      <c r="G434" s="362"/>
      <c r="H434" s="362"/>
      <c r="I434" s="362"/>
      <c r="J434" s="363"/>
      <c r="K434" s="44"/>
      <c r="L434" s="36"/>
      <c r="M434" s="36"/>
    </row>
    <row r="435" spans="1:13" x14ac:dyDescent="0.25">
      <c r="A435" s="119"/>
      <c r="B435" s="364"/>
      <c r="C435" s="365"/>
      <c r="D435" s="365"/>
      <c r="E435" s="365"/>
      <c r="F435" s="365"/>
      <c r="G435" s="365"/>
      <c r="H435" s="365"/>
      <c r="I435" s="365"/>
      <c r="J435" s="366"/>
      <c r="K435" s="44"/>
      <c r="L435" s="36"/>
      <c r="M435" s="36"/>
    </row>
    <row r="436" spans="1:13" x14ac:dyDescent="0.25">
      <c r="A436" s="101"/>
      <c r="B436" s="87"/>
      <c r="C436" s="87"/>
      <c r="D436" s="87"/>
      <c r="E436" s="87"/>
      <c r="F436" s="87"/>
      <c r="G436" s="87"/>
      <c r="H436" s="87"/>
      <c r="I436" s="79"/>
      <c r="J436" s="79"/>
      <c r="K436" s="36"/>
      <c r="L436" s="36"/>
      <c r="M436" s="36"/>
    </row>
    <row r="437" spans="1:13" s="40" customFormat="1" ht="21" x14ac:dyDescent="0.35">
      <c r="A437" s="25" t="s">
        <v>349</v>
      </c>
      <c r="B437" s="281" t="s">
        <v>176</v>
      </c>
      <c r="C437" s="26"/>
      <c r="D437" s="26"/>
      <c r="E437" s="26"/>
      <c r="F437" s="205"/>
      <c r="G437" s="205"/>
      <c r="H437" s="26"/>
      <c r="I437" s="26"/>
      <c r="J437" s="282"/>
      <c r="K437" s="55"/>
    </row>
    <row r="438" spans="1:13" x14ac:dyDescent="0.25">
      <c r="A438" s="138"/>
      <c r="B438" s="82"/>
      <c r="C438" s="82"/>
      <c r="D438" s="80"/>
      <c r="E438" s="82"/>
      <c r="F438" s="82"/>
      <c r="G438" s="82"/>
      <c r="H438" s="139"/>
      <c r="I438" s="87"/>
      <c r="J438" s="79"/>
      <c r="K438" s="36"/>
      <c r="L438" s="36"/>
      <c r="M438" s="36"/>
    </row>
    <row r="439" spans="1:13" ht="38.25" x14ac:dyDescent="0.25">
      <c r="A439" s="53"/>
      <c r="B439" s="104"/>
      <c r="C439" s="54"/>
      <c r="D439" s="54"/>
      <c r="E439" s="54"/>
      <c r="F439" s="118"/>
      <c r="G439" s="118"/>
      <c r="H439" s="140"/>
      <c r="I439" s="118"/>
      <c r="J439" s="195" t="s">
        <v>182</v>
      </c>
      <c r="K439" s="44"/>
      <c r="L439" s="36"/>
      <c r="M439" s="36"/>
    </row>
    <row r="440" spans="1:13" x14ac:dyDescent="0.25">
      <c r="A440" s="53" t="s">
        <v>178</v>
      </c>
      <c r="B440" s="141" t="s">
        <v>177</v>
      </c>
      <c r="C440" s="54"/>
      <c r="D440" s="54"/>
      <c r="E440" s="54"/>
      <c r="F440" s="118"/>
      <c r="G440" s="118"/>
      <c r="H440" s="190"/>
      <c r="I440" s="337"/>
      <c r="J440" s="338"/>
      <c r="K440" s="44"/>
      <c r="L440" s="36"/>
      <c r="M440" s="36"/>
    </row>
    <row r="441" spans="1:13" x14ac:dyDescent="0.25">
      <c r="A441" s="53"/>
      <c r="B441" s="141" t="s">
        <v>179</v>
      </c>
      <c r="C441" s="54"/>
      <c r="D441" s="54"/>
      <c r="E441" s="54"/>
      <c r="F441" s="118"/>
      <c r="G441" s="118"/>
      <c r="H441" s="190"/>
      <c r="I441" s="337"/>
      <c r="J441" s="338"/>
      <c r="K441" s="44"/>
      <c r="L441" s="36"/>
      <c r="M441" s="36"/>
    </row>
    <row r="442" spans="1:13" x14ac:dyDescent="0.25">
      <c r="A442" s="53"/>
      <c r="B442" s="141" t="s">
        <v>180</v>
      </c>
      <c r="C442" s="54"/>
      <c r="D442" s="54"/>
      <c r="E442" s="54"/>
      <c r="F442" s="118"/>
      <c r="G442" s="118"/>
      <c r="H442" s="190"/>
      <c r="I442" s="337"/>
      <c r="J442" s="338"/>
      <c r="K442" s="44"/>
      <c r="L442" s="36"/>
      <c r="M442" s="36"/>
    </row>
    <row r="443" spans="1:13" x14ac:dyDescent="0.25">
      <c r="A443" s="53"/>
      <c r="B443" s="141" t="s">
        <v>181</v>
      </c>
      <c r="C443" s="54"/>
      <c r="D443" s="54"/>
      <c r="E443" s="54"/>
      <c r="F443" s="118"/>
      <c r="G443" s="118"/>
      <c r="H443" s="190"/>
      <c r="I443" s="337"/>
      <c r="J443" s="338"/>
      <c r="K443" s="44"/>
      <c r="L443" s="36"/>
      <c r="M443" s="36"/>
    </row>
    <row r="444" spans="1:13" x14ac:dyDescent="0.25">
      <c r="A444" s="53"/>
      <c r="B444" s="141" t="s">
        <v>184</v>
      </c>
      <c r="C444" s="54"/>
      <c r="D444" s="54"/>
      <c r="E444" s="54"/>
      <c r="F444" s="118"/>
      <c r="G444" s="118"/>
      <c r="H444" s="190"/>
      <c r="I444" s="337"/>
      <c r="J444" s="338"/>
      <c r="K444" s="44"/>
      <c r="L444" s="36"/>
      <c r="M444" s="36"/>
    </row>
    <row r="445" spans="1:13" x14ac:dyDescent="0.25">
      <c r="A445" s="53"/>
      <c r="B445" s="141"/>
      <c r="C445" s="54"/>
      <c r="D445" s="54"/>
      <c r="E445" s="54"/>
      <c r="F445" s="118"/>
      <c r="G445" s="118"/>
      <c r="H445" s="189"/>
      <c r="I445" s="80"/>
      <c r="J445" s="80"/>
      <c r="K445" s="36"/>
      <c r="L445" s="36"/>
      <c r="M445" s="36"/>
    </row>
    <row r="446" spans="1:13" x14ac:dyDescent="0.25">
      <c r="A446" s="53" t="s">
        <v>183</v>
      </c>
      <c r="B446" s="142"/>
      <c r="C446" s="83"/>
      <c r="D446" s="83"/>
      <c r="E446" s="83"/>
      <c r="F446" s="114"/>
      <c r="G446" s="114"/>
      <c r="H446" s="311"/>
      <c r="I446" s="81"/>
      <c r="J446" s="81"/>
      <c r="K446" s="36"/>
      <c r="L446" s="36"/>
      <c r="M446" s="36"/>
    </row>
    <row r="447" spans="1:13" x14ac:dyDescent="0.25">
      <c r="A447" s="119"/>
      <c r="B447" s="409"/>
      <c r="C447" s="413"/>
      <c r="D447" s="413"/>
      <c r="E447" s="413"/>
      <c r="F447" s="413"/>
      <c r="G447" s="413"/>
      <c r="H447" s="413"/>
      <c r="I447" s="413"/>
      <c r="J447" s="414"/>
      <c r="K447" s="44"/>
      <c r="L447" s="36"/>
      <c r="M447" s="36"/>
    </row>
    <row r="448" spans="1:13" x14ac:dyDescent="0.25">
      <c r="A448" s="119"/>
      <c r="B448" s="415"/>
      <c r="C448" s="416"/>
      <c r="D448" s="416"/>
      <c r="E448" s="416"/>
      <c r="F448" s="416"/>
      <c r="G448" s="416"/>
      <c r="H448" s="416"/>
      <c r="I448" s="416"/>
      <c r="J448" s="417"/>
      <c r="K448" s="44"/>
      <c r="L448" s="36"/>
      <c r="M448" s="36"/>
    </row>
    <row r="449" spans="1:14" x14ac:dyDescent="0.25">
      <c r="A449" s="119"/>
      <c r="B449" s="415"/>
      <c r="C449" s="416"/>
      <c r="D449" s="416"/>
      <c r="E449" s="416"/>
      <c r="F449" s="416"/>
      <c r="G449" s="416"/>
      <c r="H449" s="416"/>
      <c r="I449" s="416"/>
      <c r="J449" s="417"/>
      <c r="K449" s="44"/>
      <c r="L449" s="36"/>
      <c r="M449" s="36"/>
    </row>
    <row r="450" spans="1:14" x14ac:dyDescent="0.25">
      <c r="A450" s="119"/>
      <c r="B450" s="418"/>
      <c r="C450" s="419"/>
      <c r="D450" s="419"/>
      <c r="E450" s="419"/>
      <c r="F450" s="419"/>
      <c r="G450" s="419"/>
      <c r="H450" s="419"/>
      <c r="I450" s="419"/>
      <c r="J450" s="420"/>
      <c r="K450" s="44"/>
      <c r="L450" s="36"/>
      <c r="M450" s="36"/>
    </row>
    <row r="451" spans="1:14" x14ac:dyDescent="0.25">
      <c r="A451" s="101"/>
      <c r="B451" s="106"/>
      <c r="C451" s="87"/>
      <c r="D451" s="87"/>
      <c r="E451" s="87"/>
      <c r="F451" s="107"/>
      <c r="G451" s="107"/>
      <c r="H451" s="143"/>
      <c r="I451" s="143"/>
      <c r="J451" s="79"/>
      <c r="K451" s="36"/>
      <c r="L451" s="36"/>
      <c r="M451" s="36"/>
    </row>
    <row r="452" spans="1:14" ht="21" x14ac:dyDescent="0.35">
      <c r="A452" s="10" t="s">
        <v>350</v>
      </c>
      <c r="B452" s="204" t="s">
        <v>351</v>
      </c>
      <c r="C452" s="9"/>
      <c r="D452" s="9"/>
      <c r="E452" s="9"/>
      <c r="F452" s="205"/>
      <c r="G452" s="205"/>
      <c r="H452" s="9"/>
      <c r="I452" s="9"/>
      <c r="J452" s="206"/>
      <c r="K452" s="44"/>
      <c r="L452" s="36"/>
      <c r="M452" s="36"/>
    </row>
    <row r="453" spans="1:14" x14ac:dyDescent="0.25">
      <c r="A453" s="145"/>
      <c r="B453" s="144"/>
      <c r="C453" s="144"/>
      <c r="D453" s="144"/>
      <c r="E453" s="144"/>
      <c r="F453" s="144"/>
      <c r="G453" s="144"/>
      <c r="H453" s="87"/>
      <c r="I453" s="87"/>
      <c r="J453" s="312"/>
      <c r="K453" s="36"/>
      <c r="L453" s="36"/>
      <c r="M453" s="36"/>
    </row>
    <row r="454" spans="1:14" x14ac:dyDescent="0.25">
      <c r="A454" s="146" t="s">
        <v>114</v>
      </c>
      <c r="B454" s="409"/>
      <c r="C454" s="359"/>
      <c r="D454" s="359"/>
      <c r="E454" s="359"/>
      <c r="F454" s="359"/>
      <c r="G454" s="359"/>
      <c r="H454" s="359"/>
      <c r="I454" s="359"/>
      <c r="J454" s="360"/>
      <c r="K454" s="44"/>
      <c r="L454" s="36"/>
      <c r="M454" s="36"/>
    </row>
    <row r="455" spans="1:14" x14ac:dyDescent="0.25">
      <c r="A455" s="147"/>
      <c r="B455" s="364"/>
      <c r="C455" s="365"/>
      <c r="D455" s="365"/>
      <c r="E455" s="365"/>
      <c r="F455" s="365"/>
      <c r="G455" s="365"/>
      <c r="H455" s="365"/>
      <c r="I455" s="365"/>
      <c r="J455" s="366"/>
      <c r="K455" s="44"/>
      <c r="L455" s="36"/>
      <c r="M455" s="36"/>
    </row>
    <row r="456" spans="1:14" x14ac:dyDescent="0.25">
      <c r="A456" s="148"/>
      <c r="B456" s="149"/>
      <c r="C456" s="149"/>
      <c r="D456" s="149"/>
      <c r="E456" s="149"/>
      <c r="F456" s="149"/>
      <c r="G456" s="149"/>
      <c r="H456" s="82"/>
      <c r="I456" s="82"/>
      <c r="J456" s="262"/>
      <c r="K456" s="36"/>
      <c r="L456" s="36"/>
      <c r="M456" s="36"/>
    </row>
    <row r="457" spans="1:14" x14ac:dyDescent="0.25">
      <c r="A457" s="313"/>
      <c r="B457" s="75"/>
      <c r="C457" s="75"/>
      <c r="D457" s="75"/>
      <c r="E457" s="75"/>
      <c r="F457" s="75"/>
      <c r="G457" s="75"/>
      <c r="H457" s="75"/>
      <c r="I457" s="75"/>
      <c r="J457" s="75"/>
      <c r="K457" s="49"/>
    </row>
    <row r="458" spans="1:14" s="35" customFormat="1" ht="21" x14ac:dyDescent="0.35">
      <c r="A458" s="2">
        <v>3</v>
      </c>
      <c r="B458" s="3" t="s">
        <v>294</v>
      </c>
      <c r="C458" s="4"/>
      <c r="D458" s="4"/>
      <c r="E458" s="5"/>
      <c r="F458" s="4"/>
      <c r="G458" s="4"/>
      <c r="H458" s="4"/>
      <c r="I458" s="4"/>
      <c r="J458" s="202"/>
      <c r="K458" s="52"/>
      <c r="N458" s="36"/>
    </row>
    <row r="459" spans="1:14" x14ac:dyDescent="0.25">
      <c r="A459" s="314"/>
      <c r="B459" s="78"/>
      <c r="C459" s="78"/>
      <c r="D459" s="78"/>
      <c r="E459" s="78"/>
      <c r="F459" s="78"/>
      <c r="G459" s="78"/>
      <c r="H459" s="78"/>
      <c r="I459" s="78"/>
      <c r="J459" s="78"/>
      <c r="K459" s="49"/>
    </row>
    <row r="460" spans="1:14" ht="21" x14ac:dyDescent="0.35">
      <c r="A460" s="10" t="s">
        <v>75</v>
      </c>
      <c r="B460" s="204" t="s">
        <v>65</v>
      </c>
      <c r="C460" s="9"/>
      <c r="D460" s="9"/>
      <c r="E460" s="9"/>
      <c r="F460" s="205"/>
      <c r="G460" s="205"/>
      <c r="H460" s="9"/>
      <c r="I460" s="9"/>
      <c r="J460" s="206"/>
      <c r="K460" s="44"/>
      <c r="L460" s="36"/>
      <c r="M460" s="36"/>
    </row>
    <row r="461" spans="1:14" ht="21" x14ac:dyDescent="0.35">
      <c r="A461" s="151"/>
      <c r="B461" s="315"/>
      <c r="C461" s="152"/>
      <c r="D461" s="152"/>
      <c r="E461" s="150"/>
      <c r="F461" s="316"/>
      <c r="G461" s="316"/>
      <c r="H461" s="150"/>
      <c r="I461" s="150"/>
      <c r="J461" s="150"/>
      <c r="K461" s="36"/>
      <c r="L461" s="36"/>
      <c r="M461" s="36"/>
    </row>
    <row r="462" spans="1:14" x14ac:dyDescent="0.25">
      <c r="A462" s="125" t="s">
        <v>66</v>
      </c>
      <c r="B462" s="126"/>
      <c r="C462" s="153"/>
      <c r="D462" s="154"/>
      <c r="E462" s="16" t="s">
        <v>45</v>
      </c>
      <c r="F462" s="17" t="s">
        <v>67</v>
      </c>
      <c r="G462" s="18" t="s">
        <v>6</v>
      </c>
      <c r="H462" s="18" t="s">
        <v>17</v>
      </c>
      <c r="I462" s="18" t="s">
        <v>7</v>
      </c>
      <c r="J462" s="18" t="s">
        <v>0</v>
      </c>
      <c r="K462" s="44"/>
      <c r="L462" s="36"/>
      <c r="M462" s="36"/>
    </row>
    <row r="463" spans="1:14" x14ac:dyDescent="0.25">
      <c r="A463" s="155" t="s">
        <v>69</v>
      </c>
      <c r="B463" s="85"/>
      <c r="C463" s="411" t="s">
        <v>51</v>
      </c>
      <c r="D463" s="412"/>
      <c r="E463" s="338"/>
      <c r="F463" s="338"/>
      <c r="G463" s="338"/>
      <c r="H463" s="338"/>
      <c r="I463" s="338"/>
      <c r="J463" s="203">
        <f>SUM(E463:I463)</f>
        <v>0</v>
      </c>
      <c r="K463" s="44"/>
      <c r="L463" s="36"/>
      <c r="M463" s="36"/>
    </row>
    <row r="464" spans="1:14" x14ac:dyDescent="0.25">
      <c r="A464" s="125"/>
      <c r="B464" s="121"/>
      <c r="C464" s="411" t="s">
        <v>52</v>
      </c>
      <c r="D464" s="412"/>
      <c r="E464" s="338"/>
      <c r="F464" s="338"/>
      <c r="G464" s="338"/>
      <c r="H464" s="338"/>
      <c r="I464" s="338"/>
      <c r="J464" s="203">
        <f>SUM(E464:I464)</f>
        <v>0</v>
      </c>
      <c r="K464" s="44"/>
      <c r="L464" s="36"/>
      <c r="M464" s="36"/>
    </row>
    <row r="465" spans="1:13" x14ac:dyDescent="0.25">
      <c r="A465" s="125"/>
      <c r="B465" s="121"/>
      <c r="C465" s="411" t="s">
        <v>68</v>
      </c>
      <c r="D465" s="412"/>
      <c r="E465" s="338"/>
      <c r="F465" s="338"/>
      <c r="G465" s="338"/>
      <c r="H465" s="338"/>
      <c r="I465" s="338"/>
      <c r="J465" s="203">
        <f>SUM(E465:I465)</f>
        <v>0</v>
      </c>
      <c r="K465" s="44"/>
      <c r="L465" s="36"/>
      <c r="M465" s="36"/>
    </row>
    <row r="466" spans="1:13" x14ac:dyDescent="0.25">
      <c r="A466" s="125"/>
      <c r="B466" s="121"/>
      <c r="C466" s="411" t="s">
        <v>73</v>
      </c>
      <c r="D466" s="412"/>
      <c r="E466" s="203">
        <f t="shared" ref="E466:J466" si="13">SUM(E463:E465)</f>
        <v>0</v>
      </c>
      <c r="F466" s="203">
        <f t="shared" si="13"/>
        <v>0</v>
      </c>
      <c r="G466" s="203">
        <f t="shared" si="13"/>
        <v>0</v>
      </c>
      <c r="H466" s="203">
        <f t="shared" si="13"/>
        <v>0</v>
      </c>
      <c r="I466" s="203">
        <f t="shared" si="13"/>
        <v>0</v>
      </c>
      <c r="J466" s="203">
        <f t="shared" si="13"/>
        <v>0</v>
      </c>
      <c r="K466" s="44"/>
      <c r="L466" s="36"/>
      <c r="M466" s="36"/>
    </row>
    <row r="467" spans="1:13" x14ac:dyDescent="0.25">
      <c r="A467" s="125"/>
      <c r="B467" s="126"/>
      <c r="C467" s="80"/>
      <c r="D467" s="80"/>
      <c r="E467" s="79"/>
      <c r="F467" s="79"/>
      <c r="G467" s="79"/>
      <c r="H467" s="79"/>
      <c r="I467" s="79"/>
      <c r="J467" s="79"/>
      <c r="K467" s="36"/>
      <c r="L467" s="36"/>
      <c r="M467" s="36"/>
    </row>
    <row r="468" spans="1:13" x14ac:dyDescent="0.25">
      <c r="A468" s="155" t="s">
        <v>71</v>
      </c>
      <c r="B468" s="126"/>
      <c r="C468" s="81"/>
      <c r="D468" s="154"/>
      <c r="E468" s="16" t="s">
        <v>45</v>
      </c>
      <c r="F468" s="17" t="s">
        <v>67</v>
      </c>
      <c r="G468" s="18" t="s">
        <v>6</v>
      </c>
      <c r="H468" s="18" t="s">
        <v>17</v>
      </c>
      <c r="I468" s="18" t="s">
        <v>7</v>
      </c>
      <c r="J468" s="18" t="s">
        <v>0</v>
      </c>
      <c r="K468" s="44"/>
      <c r="L468" s="36"/>
      <c r="M468" s="36"/>
    </row>
    <row r="469" spans="1:13" x14ac:dyDescent="0.25">
      <c r="A469" s="200"/>
      <c r="B469" s="317"/>
      <c r="C469" s="411" t="s">
        <v>51</v>
      </c>
      <c r="D469" s="421"/>
      <c r="E469" s="21" t="str">
        <f>IF(E463=0,"",E463/E$466)</f>
        <v/>
      </c>
      <c r="F469" s="21" t="str">
        <f t="shared" ref="E469:J471" si="14">IF(F463=0,"",F463/F$466)</f>
        <v/>
      </c>
      <c r="G469" s="21" t="str">
        <f t="shared" si="14"/>
        <v/>
      </c>
      <c r="H469" s="21" t="str">
        <f t="shared" si="14"/>
        <v/>
      </c>
      <c r="I469" s="21" t="str">
        <f t="shared" si="14"/>
        <v/>
      </c>
      <c r="J469" s="21" t="str">
        <f t="shared" si="14"/>
        <v/>
      </c>
      <c r="K469" s="44"/>
      <c r="L469" s="36"/>
      <c r="M469" s="36"/>
    </row>
    <row r="470" spans="1:13" x14ac:dyDescent="0.25">
      <c r="A470" s="125"/>
      <c r="B470" s="121"/>
      <c r="C470" s="411" t="s">
        <v>52</v>
      </c>
      <c r="D470" s="421"/>
      <c r="E470" s="21" t="str">
        <f t="shared" si="14"/>
        <v/>
      </c>
      <c r="F470" s="21" t="str">
        <f t="shared" si="14"/>
        <v/>
      </c>
      <c r="G470" s="21" t="str">
        <f t="shared" si="14"/>
        <v/>
      </c>
      <c r="H470" s="21" t="str">
        <f t="shared" si="14"/>
        <v/>
      </c>
      <c r="I470" s="21" t="str">
        <f t="shared" si="14"/>
        <v/>
      </c>
      <c r="J470" s="21" t="str">
        <f t="shared" si="14"/>
        <v/>
      </c>
      <c r="K470" s="61"/>
      <c r="L470" s="62"/>
      <c r="M470" s="62"/>
    </row>
    <row r="471" spans="1:13" x14ac:dyDescent="0.25">
      <c r="A471" s="125"/>
      <c r="B471" s="121"/>
      <c r="C471" s="411" t="s">
        <v>68</v>
      </c>
      <c r="D471" s="421"/>
      <c r="E471" s="21" t="str">
        <f t="shared" si="14"/>
        <v/>
      </c>
      <c r="F471" s="21" t="str">
        <f t="shared" si="14"/>
        <v/>
      </c>
      <c r="G471" s="21" t="str">
        <f t="shared" si="14"/>
        <v/>
      </c>
      <c r="H471" s="21" t="str">
        <f t="shared" si="14"/>
        <v/>
      </c>
      <c r="I471" s="21" t="str">
        <f t="shared" si="14"/>
        <v/>
      </c>
      <c r="J471" s="21" t="str">
        <f t="shared" si="14"/>
        <v/>
      </c>
      <c r="K471" s="61"/>
      <c r="L471" s="62"/>
      <c r="M471" s="62"/>
    </row>
    <row r="472" spans="1:13" x14ac:dyDescent="0.25">
      <c r="A472" s="125"/>
      <c r="B472" s="121"/>
      <c r="C472" s="411" t="s">
        <v>73</v>
      </c>
      <c r="D472" s="421"/>
      <c r="E472" s="22">
        <v>1</v>
      </c>
      <c r="F472" s="22">
        <v>1</v>
      </c>
      <c r="G472" s="22">
        <v>1</v>
      </c>
      <c r="H472" s="221">
        <v>1</v>
      </c>
      <c r="I472" s="221">
        <v>1</v>
      </c>
      <c r="J472" s="22">
        <v>1</v>
      </c>
      <c r="K472" s="44"/>
      <c r="L472" s="36"/>
      <c r="M472" s="36"/>
    </row>
    <row r="473" spans="1:13" x14ac:dyDescent="0.25">
      <c r="A473" s="125"/>
      <c r="B473" s="126"/>
      <c r="C473" s="79"/>
      <c r="D473" s="79"/>
      <c r="E473" s="79"/>
      <c r="F473" s="79"/>
      <c r="G473" s="79"/>
      <c r="H473" s="79"/>
      <c r="I473" s="318"/>
      <c r="J473" s="318"/>
      <c r="K473" s="36"/>
      <c r="L473" s="36"/>
      <c r="M473" s="36"/>
    </row>
    <row r="474" spans="1:13" x14ac:dyDescent="0.25">
      <c r="A474" s="155" t="s">
        <v>72</v>
      </c>
      <c r="B474" s="85"/>
      <c r="C474" s="342"/>
      <c r="D474" s="343"/>
      <c r="E474" s="16" t="s">
        <v>45</v>
      </c>
      <c r="F474" s="17" t="s">
        <v>67</v>
      </c>
      <c r="G474" s="18" t="s">
        <v>6</v>
      </c>
      <c r="H474" s="18" t="s">
        <v>17</v>
      </c>
      <c r="I474" s="18" t="s">
        <v>7</v>
      </c>
      <c r="J474" s="18" t="s">
        <v>0</v>
      </c>
      <c r="K474" s="44"/>
      <c r="L474" s="36"/>
      <c r="M474" s="36"/>
    </row>
    <row r="475" spans="1:13" x14ac:dyDescent="0.25">
      <c r="A475" s="125"/>
      <c r="B475" s="121"/>
      <c r="C475" s="411" t="s">
        <v>51</v>
      </c>
      <c r="D475" s="421"/>
      <c r="E475" s="21" t="str">
        <f t="shared" ref="E475:I478" si="15">IF(E463=0,"",E463/$J463)</f>
        <v/>
      </c>
      <c r="F475" s="21" t="str">
        <f t="shared" si="15"/>
        <v/>
      </c>
      <c r="G475" s="21" t="str">
        <f t="shared" si="15"/>
        <v/>
      </c>
      <c r="H475" s="21" t="str">
        <f t="shared" si="15"/>
        <v/>
      </c>
      <c r="I475" s="21" t="str">
        <f t="shared" si="15"/>
        <v/>
      </c>
      <c r="J475" s="21">
        <v>1</v>
      </c>
      <c r="K475" s="44"/>
      <c r="L475" s="36"/>
      <c r="M475" s="36"/>
    </row>
    <row r="476" spans="1:13" x14ac:dyDescent="0.25">
      <c r="A476" s="53"/>
      <c r="B476" s="156"/>
      <c r="C476" s="436" t="s">
        <v>52</v>
      </c>
      <c r="D476" s="421"/>
      <c r="E476" s="21" t="str">
        <f t="shared" si="15"/>
        <v/>
      </c>
      <c r="F476" s="21" t="str">
        <f t="shared" si="15"/>
        <v/>
      </c>
      <c r="G476" s="21" t="str">
        <f t="shared" si="15"/>
        <v/>
      </c>
      <c r="H476" s="21" t="str">
        <f t="shared" si="15"/>
        <v/>
      </c>
      <c r="I476" s="21" t="str">
        <f t="shared" si="15"/>
        <v/>
      </c>
      <c r="J476" s="21">
        <v>1</v>
      </c>
      <c r="K476" s="44"/>
      <c r="L476" s="36"/>
      <c r="M476" s="36"/>
    </row>
    <row r="477" spans="1:13" x14ac:dyDescent="0.25">
      <c r="A477" s="439"/>
      <c r="B477" s="440"/>
      <c r="C477" s="436" t="s">
        <v>68</v>
      </c>
      <c r="D477" s="421"/>
      <c r="E477" s="21" t="str">
        <f t="shared" si="15"/>
        <v/>
      </c>
      <c r="F477" s="21" t="str">
        <f t="shared" si="15"/>
        <v/>
      </c>
      <c r="G477" s="21" t="str">
        <f t="shared" si="15"/>
        <v/>
      </c>
      <c r="H477" s="21" t="str">
        <f t="shared" si="15"/>
        <v/>
      </c>
      <c r="I477" s="21" t="str">
        <f t="shared" si="15"/>
        <v/>
      </c>
      <c r="J477" s="21">
        <v>1</v>
      </c>
      <c r="K477" s="44"/>
      <c r="L477" s="36"/>
      <c r="M477" s="36"/>
    </row>
    <row r="478" spans="1:13" x14ac:dyDescent="0.25">
      <c r="A478" s="439"/>
      <c r="B478" s="440"/>
      <c r="C478" s="436" t="s">
        <v>73</v>
      </c>
      <c r="D478" s="421"/>
      <c r="E478" s="21" t="str">
        <f t="shared" si="15"/>
        <v/>
      </c>
      <c r="F478" s="21" t="str">
        <f t="shared" si="15"/>
        <v/>
      </c>
      <c r="G478" s="21" t="str">
        <f t="shared" si="15"/>
        <v/>
      </c>
      <c r="H478" s="21" t="str">
        <f t="shared" si="15"/>
        <v/>
      </c>
      <c r="I478" s="21" t="str">
        <f t="shared" si="15"/>
        <v/>
      </c>
      <c r="J478" s="21">
        <v>1</v>
      </c>
      <c r="K478" s="44"/>
      <c r="L478" s="36"/>
      <c r="M478" s="36"/>
    </row>
    <row r="479" spans="1:13" x14ac:dyDescent="0.25">
      <c r="A479" s="437"/>
      <c r="B479" s="438"/>
      <c r="C479" s="79"/>
      <c r="D479" s="79"/>
      <c r="E479" s="79"/>
      <c r="F479" s="79"/>
      <c r="G479" s="79"/>
      <c r="H479" s="79"/>
      <c r="I479" s="143"/>
      <c r="J479" s="79"/>
      <c r="K479" s="36"/>
      <c r="L479" s="36"/>
      <c r="M479" s="36"/>
    </row>
    <row r="480" spans="1:13" x14ac:dyDescent="0.25">
      <c r="A480" s="201" t="s">
        <v>379</v>
      </c>
      <c r="B480" s="317"/>
      <c r="C480" s="447"/>
      <c r="D480" s="448"/>
      <c r="E480" s="448"/>
      <c r="F480" s="448"/>
      <c r="G480" s="448"/>
      <c r="H480" s="448"/>
      <c r="I480" s="448"/>
      <c r="J480" s="449"/>
      <c r="K480" s="44"/>
      <c r="L480" s="36"/>
      <c r="M480" s="36"/>
    </row>
    <row r="481" spans="1:13" x14ac:dyDescent="0.25">
      <c r="A481" s="157"/>
      <c r="B481" s="83"/>
      <c r="C481" s="158"/>
      <c r="D481" s="159"/>
      <c r="E481" s="160"/>
      <c r="F481" s="159"/>
      <c r="G481" s="158"/>
      <c r="H481" s="158"/>
      <c r="I481" s="143"/>
      <c r="J481" s="79"/>
      <c r="K481" s="36"/>
      <c r="L481" s="36"/>
      <c r="M481" s="36"/>
    </row>
    <row r="482" spans="1:13" ht="21" x14ac:dyDescent="0.35">
      <c r="A482" s="10" t="s">
        <v>89</v>
      </c>
      <c r="B482" s="204" t="s">
        <v>413</v>
      </c>
      <c r="C482" s="9"/>
      <c r="D482" s="9"/>
      <c r="E482" s="9"/>
      <c r="F482" s="205"/>
      <c r="G482" s="205"/>
      <c r="H482" s="9"/>
      <c r="I482" s="9"/>
      <c r="J482" s="206"/>
      <c r="K482" s="44"/>
      <c r="L482" s="36"/>
      <c r="M482" s="36"/>
    </row>
    <row r="483" spans="1:13" x14ac:dyDescent="0.25">
      <c r="A483" s="319"/>
      <c r="B483" s="82"/>
      <c r="C483" s="139"/>
      <c r="D483" s="80"/>
      <c r="E483" s="161"/>
      <c r="F483" s="82"/>
      <c r="G483" s="82"/>
      <c r="H483" s="82"/>
      <c r="I483" s="87"/>
      <c r="J483" s="79"/>
      <c r="K483" s="36"/>
      <c r="L483" s="36"/>
      <c r="M483" s="36"/>
    </row>
    <row r="484" spans="1:13" x14ac:dyDescent="0.25">
      <c r="A484" s="53"/>
      <c r="B484" s="54"/>
      <c r="C484" s="54"/>
      <c r="D484" s="54"/>
      <c r="E484" s="54"/>
      <c r="F484" s="54"/>
      <c r="G484" s="54"/>
      <c r="H484" s="121"/>
      <c r="I484" s="54"/>
      <c r="J484" s="14" t="s">
        <v>74</v>
      </c>
      <c r="K484" s="44"/>
      <c r="L484" s="36"/>
      <c r="M484" s="36"/>
    </row>
    <row r="485" spans="1:13" x14ac:dyDescent="0.25">
      <c r="A485" s="53" t="s">
        <v>153</v>
      </c>
      <c r="B485" s="54"/>
      <c r="C485" s="162"/>
      <c r="D485" s="162"/>
      <c r="E485" s="54"/>
      <c r="F485" s="54"/>
      <c r="G485" s="54"/>
      <c r="H485" s="121"/>
      <c r="I485" s="337"/>
      <c r="J485" s="338"/>
      <c r="K485" s="44"/>
      <c r="L485" s="36"/>
      <c r="M485" s="36"/>
    </row>
    <row r="486" spans="1:13" x14ac:dyDescent="0.25">
      <c r="A486" s="53"/>
      <c r="B486" s="54" t="s">
        <v>380</v>
      </c>
      <c r="C486" s="162"/>
      <c r="D486" s="162"/>
      <c r="E486" s="54"/>
      <c r="F486" s="54"/>
      <c r="G486" s="54"/>
      <c r="H486" s="121"/>
      <c r="I486" s="337"/>
      <c r="J486" s="338"/>
      <c r="K486" s="44"/>
      <c r="L486" s="36"/>
      <c r="M486" s="36"/>
    </row>
    <row r="487" spans="1:13" x14ac:dyDescent="0.25">
      <c r="A487" s="53" t="s">
        <v>414</v>
      </c>
      <c r="B487" s="54"/>
      <c r="C487" s="162"/>
      <c r="D487" s="162"/>
      <c r="E487" s="54"/>
      <c r="F487" s="54"/>
      <c r="G487" s="54"/>
      <c r="H487" s="121"/>
      <c r="I487" s="337"/>
      <c r="J487" s="338"/>
      <c r="K487" s="44"/>
      <c r="L487" s="36"/>
      <c r="M487" s="36"/>
    </row>
    <row r="488" spans="1:13" x14ac:dyDescent="0.25">
      <c r="A488" s="53"/>
      <c r="B488" s="54" t="s">
        <v>381</v>
      </c>
      <c r="C488" s="162"/>
      <c r="D488" s="162"/>
      <c r="E488" s="54"/>
      <c r="F488" s="54"/>
      <c r="G488" s="54"/>
      <c r="H488" s="121"/>
      <c r="I488" s="337"/>
      <c r="J488" s="338"/>
      <c r="K488" s="44"/>
      <c r="L488" s="36"/>
      <c r="M488" s="36"/>
    </row>
    <row r="489" spans="1:13" x14ac:dyDescent="0.25">
      <c r="A489" s="194"/>
      <c r="B489" s="54"/>
      <c r="C489" s="165"/>
      <c r="D489" s="173"/>
      <c r="E489" s="191"/>
      <c r="F489" s="173"/>
      <c r="G489" s="165"/>
      <c r="H489" s="165"/>
      <c r="I489" s="143"/>
      <c r="J489" s="79"/>
      <c r="K489" s="36"/>
      <c r="L489" s="36"/>
      <c r="M489" s="36"/>
    </row>
    <row r="490" spans="1:13" ht="31.5" customHeight="1" x14ac:dyDescent="0.25">
      <c r="A490" s="450" t="s">
        <v>415</v>
      </c>
      <c r="B490" s="450"/>
      <c r="C490" s="450"/>
      <c r="D490" s="450"/>
      <c r="E490" s="450"/>
      <c r="F490" s="450"/>
      <c r="G490" s="450"/>
      <c r="H490" s="451"/>
      <c r="I490" s="320" t="s">
        <v>271</v>
      </c>
      <c r="J490" s="320" t="s">
        <v>272</v>
      </c>
      <c r="K490" s="44"/>
      <c r="L490" s="36"/>
      <c r="M490" s="36"/>
    </row>
    <row r="491" spans="1:13" x14ac:dyDescent="0.25">
      <c r="A491" s="53"/>
      <c r="B491" s="54"/>
      <c r="C491" s="192"/>
      <c r="D491" s="422" t="s">
        <v>154</v>
      </c>
      <c r="E491" s="423"/>
      <c r="F491" s="423"/>
      <c r="G491" s="424"/>
      <c r="H491" s="337"/>
      <c r="I491" s="338"/>
      <c r="J491" s="338"/>
      <c r="K491" s="44"/>
      <c r="L491" s="36"/>
      <c r="M491" s="36"/>
    </row>
    <row r="492" spans="1:13" x14ac:dyDescent="0.25">
      <c r="A492" s="53"/>
      <c r="B492" s="54"/>
      <c r="C492" s="163"/>
      <c r="D492" s="422" t="s">
        <v>155</v>
      </c>
      <c r="E492" s="423"/>
      <c r="F492" s="423"/>
      <c r="G492" s="424"/>
      <c r="H492" s="337"/>
      <c r="I492" s="338"/>
      <c r="J492" s="338"/>
      <c r="K492" s="44"/>
      <c r="L492" s="36"/>
      <c r="M492" s="36"/>
    </row>
    <row r="493" spans="1:13" x14ac:dyDescent="0.25">
      <c r="A493" s="53"/>
      <c r="B493" s="54"/>
      <c r="C493" s="163"/>
      <c r="D493" s="422" t="s">
        <v>156</v>
      </c>
      <c r="E493" s="423"/>
      <c r="F493" s="423"/>
      <c r="G493" s="424"/>
      <c r="H493" s="337"/>
      <c r="I493" s="338"/>
      <c r="J493" s="338"/>
      <c r="K493" s="44"/>
      <c r="L493" s="36"/>
      <c r="M493" s="36"/>
    </row>
    <row r="494" spans="1:13" x14ac:dyDescent="0.25">
      <c r="A494" s="53"/>
      <c r="B494" s="54"/>
      <c r="C494" s="163"/>
      <c r="D494" s="422" t="s">
        <v>157</v>
      </c>
      <c r="E494" s="423"/>
      <c r="F494" s="423"/>
      <c r="G494" s="424"/>
      <c r="H494" s="337"/>
      <c r="I494" s="338"/>
      <c r="J494" s="338"/>
      <c r="K494" s="44"/>
      <c r="L494" s="36"/>
      <c r="M494" s="36"/>
    </row>
    <row r="495" spans="1:13" x14ac:dyDescent="0.25">
      <c r="A495" s="164"/>
      <c r="B495" s="54"/>
      <c r="C495" s="165"/>
      <c r="D495" s="166"/>
      <c r="E495" s="167"/>
      <c r="F495" s="166"/>
      <c r="G495" s="168"/>
      <c r="H495" s="168"/>
      <c r="I495" s="169"/>
      <c r="J495" s="80"/>
      <c r="K495" s="36"/>
      <c r="L495" s="36"/>
      <c r="M495" s="36"/>
    </row>
    <row r="496" spans="1:13" ht="15.75" customHeight="1" x14ac:dyDescent="0.25">
      <c r="A496" s="473" t="s">
        <v>283</v>
      </c>
      <c r="B496" s="474"/>
      <c r="C496" s="474"/>
      <c r="D496" s="474"/>
      <c r="E496" s="474"/>
      <c r="F496" s="474"/>
      <c r="G496" s="474"/>
      <c r="H496" s="474"/>
      <c r="I496" s="474"/>
      <c r="J496" s="474"/>
      <c r="K496" s="36"/>
      <c r="L496" s="36"/>
      <c r="M496" s="36"/>
    </row>
    <row r="497" spans="1:13" x14ac:dyDescent="0.25">
      <c r="A497" s="53"/>
      <c r="B497" s="83"/>
      <c r="C497" s="193"/>
      <c r="D497" s="193"/>
      <c r="E497" s="83"/>
      <c r="F497" s="83"/>
      <c r="G497" s="83"/>
      <c r="H497" s="234"/>
      <c r="I497" s="34" t="s">
        <v>273</v>
      </c>
      <c r="J497" s="34" t="s">
        <v>274</v>
      </c>
      <c r="K497" s="44"/>
      <c r="L497" s="36"/>
      <c r="M497" s="36"/>
    </row>
    <row r="498" spans="1:13" x14ac:dyDescent="0.25">
      <c r="A498" s="321"/>
      <c r="B498" s="346" t="s">
        <v>278</v>
      </c>
      <c r="C498" s="347"/>
      <c r="D498" s="347"/>
      <c r="E498" s="347"/>
      <c r="F498" s="347"/>
      <c r="G498" s="347"/>
      <c r="H498" s="348"/>
      <c r="I498" s="338"/>
      <c r="J498" s="338"/>
      <c r="K498" s="44"/>
      <c r="L498" s="36"/>
      <c r="M498" s="36"/>
    </row>
    <row r="499" spans="1:13" x14ac:dyDescent="0.25">
      <c r="A499" s="321"/>
      <c r="B499" s="346" t="s">
        <v>398</v>
      </c>
      <c r="C499" s="347"/>
      <c r="D499" s="347"/>
      <c r="E499" s="347"/>
      <c r="F499" s="347"/>
      <c r="G499" s="347"/>
      <c r="H499" s="348"/>
      <c r="I499" s="338"/>
      <c r="J499" s="338"/>
      <c r="K499" s="44"/>
      <c r="L499" s="36"/>
      <c r="M499" s="36"/>
    </row>
    <row r="500" spans="1:13" x14ac:dyDescent="0.25">
      <c r="A500" s="146"/>
      <c r="B500" s="346" t="s">
        <v>280</v>
      </c>
      <c r="C500" s="347"/>
      <c r="D500" s="347"/>
      <c r="E500" s="347"/>
      <c r="F500" s="347"/>
      <c r="G500" s="347"/>
      <c r="H500" s="348"/>
      <c r="I500" s="338"/>
      <c r="J500" s="338"/>
      <c r="K500" s="44"/>
      <c r="L500" s="36"/>
      <c r="M500" s="36"/>
    </row>
    <row r="501" spans="1:13" x14ac:dyDescent="0.25">
      <c r="A501" s="146"/>
      <c r="B501" s="346" t="s">
        <v>281</v>
      </c>
      <c r="C501" s="347"/>
      <c r="D501" s="347"/>
      <c r="E501" s="347"/>
      <c r="F501" s="347"/>
      <c r="G501" s="347"/>
      <c r="H501" s="348"/>
      <c r="I501" s="338"/>
      <c r="J501" s="338"/>
      <c r="K501" s="44"/>
      <c r="L501" s="36"/>
      <c r="M501" s="36"/>
    </row>
    <row r="502" spans="1:13" x14ac:dyDescent="0.25">
      <c r="A502" s="146"/>
      <c r="B502" s="346" t="s">
        <v>279</v>
      </c>
      <c r="C502" s="347"/>
      <c r="D502" s="347"/>
      <c r="E502" s="347"/>
      <c r="F502" s="347"/>
      <c r="G502" s="347"/>
      <c r="H502" s="348"/>
      <c r="I502" s="338"/>
      <c r="J502" s="338"/>
      <c r="K502" s="44"/>
      <c r="L502" s="36"/>
      <c r="M502" s="36"/>
    </row>
    <row r="503" spans="1:13" x14ac:dyDescent="0.25">
      <c r="A503" s="146"/>
      <c r="B503" s="346" t="s">
        <v>282</v>
      </c>
      <c r="C503" s="347"/>
      <c r="D503" s="347"/>
      <c r="E503" s="347"/>
      <c r="F503" s="347"/>
      <c r="G503" s="347"/>
      <c r="H503" s="348"/>
      <c r="I503" s="338"/>
      <c r="J503" s="338"/>
      <c r="K503" s="44"/>
      <c r="L503" s="36"/>
      <c r="M503" s="36"/>
    </row>
    <row r="504" spans="1:13" x14ac:dyDescent="0.25">
      <c r="A504" s="201"/>
      <c r="B504" s="322"/>
      <c r="C504" s="322"/>
      <c r="D504" s="322"/>
      <c r="E504" s="322"/>
      <c r="F504" s="323"/>
      <c r="G504" s="323"/>
      <c r="H504" s="170"/>
      <c r="I504" s="143"/>
      <c r="J504" s="87"/>
      <c r="K504" s="36"/>
      <c r="L504" s="36"/>
      <c r="M504" s="36"/>
    </row>
    <row r="505" spans="1:13" x14ac:dyDescent="0.25">
      <c r="A505" s="439" t="s">
        <v>275</v>
      </c>
      <c r="B505" s="471"/>
      <c r="C505" s="471"/>
      <c r="D505" s="471"/>
      <c r="E505" s="472"/>
      <c r="F505" s="425"/>
      <c r="G505" s="426"/>
      <c r="H505" s="426"/>
      <c r="I505" s="426"/>
      <c r="J505" s="427"/>
      <c r="K505" s="44"/>
      <c r="L505" s="36"/>
      <c r="M505" s="36"/>
    </row>
    <row r="506" spans="1:13" x14ac:dyDescent="0.25">
      <c r="A506" s="439" t="s">
        <v>276</v>
      </c>
      <c r="B506" s="471"/>
      <c r="C506" s="471"/>
      <c r="D506" s="471"/>
      <c r="E506" s="472"/>
      <c r="F506" s="425"/>
      <c r="G506" s="426"/>
      <c r="H506" s="426"/>
      <c r="I506" s="426"/>
      <c r="J506" s="427"/>
      <c r="K506" s="44"/>
      <c r="L506" s="36"/>
      <c r="M506" s="36"/>
    </row>
    <row r="507" spans="1:13" x14ac:dyDescent="0.25">
      <c r="A507" s="53"/>
      <c r="B507" s="54"/>
      <c r="C507" s="165"/>
      <c r="D507" s="173"/>
      <c r="E507" s="174"/>
      <c r="F507" s="175"/>
      <c r="G507" s="175"/>
      <c r="H507" s="175"/>
      <c r="I507" s="143"/>
      <c r="J507" s="87"/>
      <c r="K507" s="36"/>
      <c r="L507" s="36"/>
      <c r="M507" s="36"/>
    </row>
    <row r="508" spans="1:13" x14ac:dyDescent="0.25">
      <c r="A508" s="324"/>
      <c r="B508" s="74"/>
      <c r="C508" s="74"/>
      <c r="D508" s="74"/>
      <c r="E508" s="172"/>
      <c r="F508" s="172"/>
      <c r="G508" s="172"/>
      <c r="H508" s="171"/>
      <c r="I508" s="172"/>
      <c r="J508" s="34" t="s">
        <v>284</v>
      </c>
      <c r="K508" s="44"/>
      <c r="L508" s="36"/>
      <c r="M508" s="36"/>
    </row>
    <row r="509" spans="1:13" x14ac:dyDescent="0.25">
      <c r="A509" s="475" t="s">
        <v>416</v>
      </c>
      <c r="B509" s="476"/>
      <c r="C509" s="476"/>
      <c r="D509" s="476"/>
      <c r="E509" s="476"/>
      <c r="F509" s="476"/>
      <c r="G509" s="476"/>
      <c r="H509" s="476"/>
      <c r="I509" s="337"/>
      <c r="J509" s="341"/>
      <c r="K509" s="44"/>
      <c r="L509" s="36"/>
      <c r="M509" s="36"/>
    </row>
    <row r="510" spans="1:13" x14ac:dyDescent="0.25">
      <c r="A510" s="475" t="s">
        <v>277</v>
      </c>
      <c r="B510" s="476"/>
      <c r="C510" s="476"/>
      <c r="D510" s="476"/>
      <c r="E510" s="476"/>
      <c r="F510" s="476"/>
      <c r="G510" s="476"/>
      <c r="H510" s="476"/>
      <c r="I510" s="337"/>
      <c r="J510" s="341"/>
      <c r="K510" s="44"/>
      <c r="L510" s="36"/>
      <c r="M510" s="36"/>
    </row>
    <row r="511" spans="1:13" ht="16.5" thickBot="1" x14ac:dyDescent="0.3">
      <c r="A511" s="176"/>
      <c r="B511" s="325"/>
      <c r="C511" s="325"/>
      <c r="D511" s="325"/>
      <c r="E511" s="325"/>
      <c r="F511" s="325"/>
      <c r="G511" s="325"/>
      <c r="H511" s="170"/>
      <c r="I511" s="143"/>
      <c r="J511" s="87"/>
      <c r="K511" s="36"/>
      <c r="L511" s="36"/>
      <c r="M511" s="36"/>
    </row>
    <row r="512" spans="1:13" ht="21.75" thickBot="1" x14ac:dyDescent="0.4">
      <c r="A512" s="27" t="s">
        <v>295</v>
      </c>
      <c r="B512" s="28"/>
      <c r="C512" s="28"/>
      <c r="D512" s="28"/>
      <c r="E512" s="28"/>
      <c r="F512" s="28"/>
      <c r="G512" s="28"/>
      <c r="H512" s="28"/>
      <c r="I512" s="28"/>
      <c r="J512" s="29"/>
      <c r="K512" s="51"/>
    </row>
    <row r="513" spans="1:14" ht="29.25" customHeight="1" thickBot="1" x14ac:dyDescent="0.3">
      <c r="A513" s="32" t="s">
        <v>296</v>
      </c>
      <c r="B513" s="30"/>
      <c r="C513" s="30"/>
      <c r="D513" s="30"/>
      <c r="E513" s="30"/>
      <c r="F513" s="30"/>
      <c r="G513" s="30"/>
      <c r="H513" s="30"/>
      <c r="I513" s="30"/>
      <c r="J513" s="31"/>
      <c r="K513" s="51"/>
    </row>
    <row r="514" spans="1:14" x14ac:dyDescent="0.2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49"/>
    </row>
    <row r="515" spans="1:14" s="64" customFormat="1" ht="21" x14ac:dyDescent="0.35">
      <c r="A515" s="2">
        <v>1</v>
      </c>
      <c r="B515" s="3" t="s">
        <v>297</v>
      </c>
      <c r="C515" s="4"/>
      <c r="D515" s="4"/>
      <c r="E515" s="5"/>
      <c r="F515" s="4"/>
      <c r="G515" s="4"/>
      <c r="H515" s="4"/>
      <c r="I515" s="4"/>
      <c r="J515" s="202"/>
      <c r="K515" s="63"/>
      <c r="N515" s="40"/>
    </row>
    <row r="516" spans="1:14" s="40" customFormat="1" x14ac:dyDescent="0.25">
      <c r="A516" s="87"/>
      <c r="B516" s="79"/>
      <c r="C516" s="87"/>
      <c r="D516" s="87"/>
      <c r="E516" s="87"/>
      <c r="F516" s="87"/>
      <c r="G516" s="87"/>
      <c r="H516" s="79"/>
      <c r="I516" s="79"/>
      <c r="J516" s="79"/>
    </row>
    <row r="517" spans="1:14" s="40" customFormat="1" ht="21" x14ac:dyDescent="0.35">
      <c r="A517" s="10" t="s">
        <v>53</v>
      </c>
      <c r="B517" s="204" t="s">
        <v>298</v>
      </c>
      <c r="C517" s="9"/>
      <c r="D517" s="9"/>
      <c r="E517" s="9"/>
      <c r="F517" s="205"/>
      <c r="G517" s="205"/>
      <c r="H517" s="9"/>
      <c r="I517" s="9"/>
      <c r="J517" s="206"/>
      <c r="K517" s="55"/>
    </row>
    <row r="518" spans="1:14" s="40" customFormat="1" x14ac:dyDescent="0.25">
      <c r="A518" s="80"/>
      <c r="B518" s="80"/>
      <c r="C518" s="80"/>
      <c r="D518" s="80"/>
      <c r="E518" s="80"/>
      <c r="F518" s="80"/>
      <c r="G518" s="80"/>
      <c r="H518" s="79"/>
      <c r="I518" s="79"/>
      <c r="J518" s="79"/>
    </row>
    <row r="519" spans="1:14" s="40" customFormat="1" x14ac:dyDescent="0.25">
      <c r="A519" s="104" t="s">
        <v>23</v>
      </c>
      <c r="B519" s="126"/>
      <c r="C519" s="126"/>
      <c r="D519" s="126"/>
      <c r="E519" s="126"/>
      <c r="F519" s="126"/>
      <c r="G519" s="121"/>
      <c r="H519" s="367" t="s">
        <v>24</v>
      </c>
      <c r="I519" s="368"/>
      <c r="J519" s="369"/>
      <c r="K519" s="55"/>
    </row>
    <row r="520" spans="1:14" s="40" customFormat="1" x14ac:dyDescent="0.25">
      <c r="A520" s="54"/>
      <c r="B520" s="54" t="s">
        <v>91</v>
      </c>
      <c r="C520" s="126"/>
      <c r="D520" s="54"/>
      <c r="E520" s="54"/>
      <c r="F520" s="54"/>
      <c r="G520" s="85"/>
      <c r="H520" s="404"/>
      <c r="I520" s="405"/>
      <c r="J520" s="406"/>
      <c r="K520" s="55"/>
    </row>
    <row r="521" spans="1:14" s="40" customFormat="1" x14ac:dyDescent="0.25">
      <c r="A521" s="54"/>
      <c r="B521" s="54" t="s">
        <v>202</v>
      </c>
      <c r="C521" s="126"/>
      <c r="D521" s="54"/>
      <c r="E521" s="54"/>
      <c r="F521" s="54"/>
      <c r="G521" s="85"/>
      <c r="H521" s="404"/>
      <c r="I521" s="405"/>
      <c r="J521" s="406"/>
      <c r="K521" s="55"/>
    </row>
    <row r="522" spans="1:14" s="40" customFormat="1" x14ac:dyDescent="0.25">
      <c r="A522" s="54"/>
      <c r="B522" s="126" t="s">
        <v>382</v>
      </c>
      <c r="C522" s="126"/>
      <c r="D522" s="126"/>
      <c r="E522" s="127" t="s">
        <v>203</v>
      </c>
      <c r="F522" s="126"/>
      <c r="G522" s="121"/>
      <c r="H522" s="410"/>
      <c r="I522" s="410"/>
      <c r="J522" s="410"/>
      <c r="K522" s="55"/>
    </row>
    <row r="523" spans="1:14" s="40" customFormat="1" x14ac:dyDescent="0.25">
      <c r="A523" s="54"/>
      <c r="B523" s="126"/>
      <c r="C523" s="126"/>
      <c r="D523" s="126"/>
      <c r="E523" s="127" t="s">
        <v>204</v>
      </c>
      <c r="F523" s="126"/>
      <c r="G523" s="121"/>
      <c r="H523" s="404"/>
      <c r="I523" s="405"/>
      <c r="J523" s="406"/>
      <c r="K523" s="55"/>
    </row>
    <row r="524" spans="1:14" s="40" customFormat="1" x14ac:dyDescent="0.25">
      <c r="A524" s="54"/>
      <c r="B524" s="126"/>
      <c r="C524" s="126"/>
      <c r="D524" s="126"/>
      <c r="E524" s="127" t="s">
        <v>362</v>
      </c>
      <c r="F524" s="126"/>
      <c r="G524" s="121"/>
      <c r="H524" s="404"/>
      <c r="I524" s="405"/>
      <c r="J524" s="406"/>
      <c r="K524" s="55"/>
    </row>
    <row r="525" spans="1:14" s="40" customFormat="1" x14ac:dyDescent="0.25">
      <c r="A525" s="54"/>
      <c r="B525" s="54" t="s">
        <v>73</v>
      </c>
      <c r="C525" s="88"/>
      <c r="D525" s="104"/>
      <c r="E525" s="126"/>
      <c r="F525" s="126"/>
      <c r="G525" s="121"/>
      <c r="H525" s="477">
        <f>SUM(H520:J524)</f>
        <v>0</v>
      </c>
      <c r="I525" s="478"/>
      <c r="J525" s="479"/>
      <c r="K525" s="55"/>
    </row>
    <row r="526" spans="1:14" s="40" customFormat="1" x14ac:dyDescent="0.25">
      <c r="A526" s="126"/>
      <c r="B526" s="54" t="s">
        <v>25</v>
      </c>
      <c r="C526" s="54"/>
      <c r="D526" s="54"/>
      <c r="E526" s="126"/>
      <c r="F526" s="126"/>
      <c r="G526" s="121"/>
      <c r="H526" s="404"/>
      <c r="I526" s="405"/>
      <c r="J526" s="406"/>
      <c r="K526" s="55"/>
    </row>
    <row r="527" spans="1:14" s="40" customFormat="1" x14ac:dyDescent="0.25">
      <c r="A527" s="54" t="s">
        <v>92</v>
      </c>
      <c r="B527" s="54"/>
      <c r="C527" s="54"/>
      <c r="D527" s="54"/>
      <c r="E527" s="126"/>
      <c r="F527" s="126"/>
      <c r="G527" s="121"/>
      <c r="H527" s="466">
        <f>SUM(H525:J526)</f>
        <v>0</v>
      </c>
      <c r="I527" s="467"/>
      <c r="J527" s="468"/>
      <c r="K527" s="55"/>
    </row>
    <row r="528" spans="1:14" s="40" customFormat="1" x14ac:dyDescent="0.25">
      <c r="A528" s="126" t="s">
        <v>217</v>
      </c>
      <c r="B528" s="83"/>
      <c r="C528" s="83"/>
      <c r="D528" s="83"/>
      <c r="E528" s="81"/>
      <c r="F528" s="81"/>
      <c r="G528" s="81"/>
      <c r="H528" s="87"/>
      <c r="I528" s="79"/>
      <c r="J528" s="79"/>
    </row>
    <row r="529" spans="1:11" s="55" customFormat="1" x14ac:dyDescent="0.25">
      <c r="A529" s="121"/>
      <c r="B529" s="409"/>
      <c r="C529" s="359"/>
      <c r="D529" s="359"/>
      <c r="E529" s="359"/>
      <c r="F529" s="359"/>
      <c r="G529" s="359"/>
      <c r="H529" s="359"/>
      <c r="I529" s="359"/>
      <c r="J529" s="360"/>
    </row>
    <row r="530" spans="1:11" s="55" customFormat="1" x14ac:dyDescent="0.25">
      <c r="A530" s="121"/>
      <c r="B530" s="361"/>
      <c r="C530" s="362"/>
      <c r="D530" s="362"/>
      <c r="E530" s="362"/>
      <c r="F530" s="362"/>
      <c r="G530" s="362"/>
      <c r="H530" s="362"/>
      <c r="I530" s="362"/>
      <c r="J530" s="363"/>
    </row>
    <row r="531" spans="1:11" s="55" customFormat="1" x14ac:dyDescent="0.25">
      <c r="A531" s="121"/>
      <c r="B531" s="364"/>
      <c r="C531" s="365"/>
      <c r="D531" s="365"/>
      <c r="E531" s="365"/>
      <c r="F531" s="365"/>
      <c r="G531" s="365"/>
      <c r="H531" s="365"/>
      <c r="I531" s="365"/>
      <c r="J531" s="366"/>
    </row>
    <row r="532" spans="1:11" s="40" customFormat="1" x14ac:dyDescent="0.25">
      <c r="A532" s="126"/>
      <c r="B532" s="82"/>
      <c r="C532" s="82"/>
      <c r="D532" s="82"/>
      <c r="E532" s="80"/>
      <c r="F532" s="80"/>
      <c r="G532" s="79"/>
      <c r="H532" s="87"/>
      <c r="I532" s="79"/>
      <c r="J532" s="79"/>
    </row>
    <row r="533" spans="1:11" s="55" customFormat="1" ht="15.75" customHeight="1" x14ac:dyDescent="0.25">
      <c r="A533" s="126"/>
      <c r="B533" s="54"/>
      <c r="C533" s="54"/>
      <c r="D533" s="54"/>
      <c r="E533" s="126"/>
      <c r="F533" s="121"/>
      <c r="G533" s="469" t="s">
        <v>119</v>
      </c>
      <c r="H533" s="470"/>
      <c r="I533" s="469" t="s">
        <v>47</v>
      </c>
      <c r="J533" s="470"/>
    </row>
    <row r="534" spans="1:11" s="55" customFormat="1" x14ac:dyDescent="0.25">
      <c r="A534" s="126" t="s">
        <v>44</v>
      </c>
      <c r="B534" s="104"/>
      <c r="C534" s="54"/>
      <c r="D534" s="54"/>
      <c r="E534" s="126"/>
      <c r="F534" s="121"/>
      <c r="G534" s="382"/>
      <c r="H534" s="383"/>
      <c r="I534" s="382"/>
      <c r="J534" s="383"/>
    </row>
    <row r="535" spans="1:11" s="40" customFormat="1" ht="30.75" customHeight="1" x14ac:dyDescent="0.25">
      <c r="A535" s="104"/>
      <c r="B535" s="104"/>
      <c r="C535" s="54"/>
      <c r="D535" s="54"/>
      <c r="E535" s="189"/>
      <c r="F535" s="285"/>
      <c r="G535" s="284"/>
      <c r="H535" s="326"/>
      <c r="I535" s="394" t="s">
        <v>41</v>
      </c>
      <c r="J535" s="395"/>
      <c r="K535" s="55"/>
    </row>
    <row r="536" spans="1:11" s="55" customFormat="1" ht="15" customHeight="1" x14ac:dyDescent="0.25">
      <c r="A536" s="54" t="s">
        <v>102</v>
      </c>
      <c r="B536" s="54"/>
      <c r="C536" s="54"/>
      <c r="D536" s="54"/>
      <c r="E536" s="189"/>
      <c r="F536" s="285"/>
      <c r="G536" s="285"/>
      <c r="H536" s="121"/>
      <c r="I536" s="382"/>
      <c r="J536" s="383"/>
    </row>
    <row r="537" spans="1:11" s="40" customFormat="1" x14ac:dyDescent="0.25">
      <c r="A537" s="81"/>
      <c r="B537" s="83"/>
      <c r="C537" s="83"/>
      <c r="D537" s="83"/>
      <c r="E537" s="311"/>
      <c r="F537" s="267"/>
      <c r="G537" s="267"/>
      <c r="H537" s="81"/>
      <c r="I537" s="79"/>
      <c r="J537" s="79"/>
    </row>
    <row r="538" spans="1:11" s="55" customFormat="1" ht="21" x14ac:dyDescent="0.35">
      <c r="A538" s="10" t="s">
        <v>55</v>
      </c>
      <c r="B538" s="204" t="s">
        <v>299</v>
      </c>
      <c r="C538" s="9"/>
      <c r="D538" s="9"/>
      <c r="E538" s="9"/>
      <c r="F538" s="205"/>
      <c r="G538" s="205"/>
      <c r="H538" s="9"/>
      <c r="I538" s="9"/>
      <c r="J538" s="206"/>
    </row>
    <row r="539" spans="1:11" s="40" customFormat="1" x14ac:dyDescent="0.25">
      <c r="A539" s="80"/>
      <c r="B539" s="82"/>
      <c r="C539" s="82"/>
      <c r="D539" s="82"/>
      <c r="E539" s="169"/>
      <c r="F539" s="284"/>
      <c r="G539" s="284"/>
      <c r="H539" s="80"/>
      <c r="I539" s="80"/>
      <c r="J539" s="79"/>
    </row>
    <row r="540" spans="1:11" s="55" customFormat="1" x14ac:dyDescent="0.25">
      <c r="A540" s="327" t="s">
        <v>262</v>
      </c>
      <c r="B540" s="54"/>
      <c r="C540" s="54"/>
      <c r="D540" s="54"/>
      <c r="E540" s="189"/>
      <c r="F540" s="285"/>
      <c r="G540" s="285"/>
      <c r="H540" s="126"/>
      <c r="I540" s="121"/>
      <c r="J540" s="126"/>
    </row>
    <row r="541" spans="1:11" s="55" customFormat="1" x14ac:dyDescent="0.25">
      <c r="A541" s="126" t="s">
        <v>263</v>
      </c>
      <c r="B541" s="54"/>
      <c r="C541" s="54"/>
      <c r="D541" s="54"/>
      <c r="E541" s="189"/>
      <c r="F541" s="267"/>
      <c r="G541" s="285"/>
      <c r="H541" s="126"/>
      <c r="I541" s="121"/>
      <c r="J541" s="337"/>
    </row>
    <row r="542" spans="1:11" s="55" customFormat="1" x14ac:dyDescent="0.25">
      <c r="A542" s="126"/>
      <c r="B542" s="54" t="s">
        <v>264</v>
      </c>
      <c r="C542" s="54" t="s">
        <v>265</v>
      </c>
      <c r="D542" s="54"/>
      <c r="E542" s="190"/>
      <c r="F542" s="338"/>
      <c r="G542" s="310"/>
      <c r="H542" s="126"/>
      <c r="I542" s="126"/>
      <c r="J542" s="80"/>
      <c r="K542" s="40"/>
    </row>
    <row r="543" spans="1:11" s="55" customFormat="1" x14ac:dyDescent="0.25">
      <c r="A543" s="126"/>
      <c r="B543" s="54"/>
      <c r="C543" s="54" t="s">
        <v>266</v>
      </c>
      <c r="D543" s="54"/>
      <c r="E543" s="190"/>
      <c r="F543" s="340"/>
      <c r="G543" s="328"/>
      <c r="H543" s="81"/>
      <c r="I543" s="81"/>
      <c r="J543" s="81"/>
      <c r="K543" s="40"/>
    </row>
    <row r="544" spans="1:11" s="40" customFormat="1" x14ac:dyDescent="0.25">
      <c r="A544" s="126"/>
      <c r="B544" s="54"/>
      <c r="C544" s="54" t="s">
        <v>267</v>
      </c>
      <c r="D544" s="54"/>
      <c r="E544" s="190"/>
      <c r="F544" s="349"/>
      <c r="G544" s="350"/>
      <c r="H544" s="350"/>
      <c r="I544" s="350"/>
      <c r="J544" s="351"/>
      <c r="K544" s="55"/>
    </row>
    <row r="545" spans="1:14" s="40" customFormat="1" x14ac:dyDescent="0.25">
      <c r="A545" s="126"/>
      <c r="B545" s="54"/>
      <c r="C545" s="54"/>
      <c r="D545" s="54"/>
      <c r="E545" s="189"/>
      <c r="F545" s="284"/>
      <c r="G545" s="284"/>
      <c r="H545" s="80"/>
      <c r="I545" s="80"/>
      <c r="J545" s="79"/>
    </row>
    <row r="546" spans="1:14" s="40" customFormat="1" x14ac:dyDescent="0.25">
      <c r="A546" s="104" t="s">
        <v>300</v>
      </c>
      <c r="B546" s="54"/>
      <c r="C546" s="88"/>
      <c r="D546" s="54" t="s">
        <v>26</v>
      </c>
      <c r="E546" s="54"/>
      <c r="F546" s="126"/>
      <c r="G546" s="54"/>
      <c r="H546" s="126"/>
      <c r="I546" s="214"/>
      <c r="J546" s="338"/>
      <c r="K546" s="55"/>
    </row>
    <row r="547" spans="1:14" s="40" customFormat="1" x14ac:dyDescent="0.25">
      <c r="A547" s="126"/>
      <c r="B547" s="126"/>
      <c r="C547" s="126"/>
      <c r="D547" s="131" t="s">
        <v>27</v>
      </c>
      <c r="E547" s="126"/>
      <c r="F547" s="126"/>
      <c r="G547" s="54"/>
      <c r="H547" s="126"/>
      <c r="I547" s="214"/>
      <c r="J547" s="340"/>
      <c r="K547" s="55"/>
    </row>
    <row r="548" spans="1:14" s="40" customFormat="1" x14ac:dyDescent="0.25">
      <c r="A548" s="329"/>
      <c r="B548" s="81"/>
      <c r="C548" s="81"/>
      <c r="D548" s="330"/>
      <c r="E548" s="81"/>
      <c r="F548" s="81"/>
      <c r="G548" s="83"/>
      <c r="H548" s="81"/>
      <c r="I548" s="83"/>
      <c r="J548" s="87"/>
    </row>
    <row r="549" spans="1:14" s="64" customFormat="1" ht="21" x14ac:dyDescent="0.35">
      <c r="A549" s="2">
        <v>2</v>
      </c>
      <c r="B549" s="3" t="s">
        <v>301</v>
      </c>
      <c r="C549" s="4"/>
      <c r="D549" s="4"/>
      <c r="E549" s="5"/>
      <c r="F549" s="4"/>
      <c r="G549" s="4"/>
      <c r="H549" s="4"/>
      <c r="I549" s="4"/>
      <c r="J549" s="202"/>
      <c r="K549" s="63"/>
      <c r="N549" s="40"/>
    </row>
    <row r="550" spans="1:14" s="40" customFormat="1" x14ac:dyDescent="0.25">
      <c r="A550" s="331"/>
      <c r="B550" s="79"/>
      <c r="C550" s="79"/>
      <c r="D550" s="296"/>
      <c r="E550" s="79"/>
      <c r="F550" s="79"/>
      <c r="G550" s="87"/>
      <c r="H550" s="79"/>
      <c r="I550" s="87"/>
      <c r="J550" s="87"/>
    </row>
    <row r="551" spans="1:14" s="40" customFormat="1" ht="21" x14ac:dyDescent="0.35">
      <c r="A551" s="10" t="s">
        <v>57</v>
      </c>
      <c r="B551" s="204" t="s">
        <v>93</v>
      </c>
      <c r="C551" s="9"/>
      <c r="D551" s="9"/>
      <c r="E551" s="9"/>
      <c r="F551" s="205"/>
      <c r="G551" s="205"/>
      <c r="H551" s="9"/>
      <c r="I551" s="9"/>
      <c r="J551" s="206"/>
      <c r="K551" s="55"/>
    </row>
    <row r="552" spans="1:14" s="40" customFormat="1" x14ac:dyDescent="0.25">
      <c r="A552" s="82"/>
      <c r="B552" s="82"/>
      <c r="C552" s="82"/>
      <c r="D552" s="82"/>
      <c r="E552" s="82"/>
      <c r="F552" s="82"/>
      <c r="G552" s="332"/>
      <c r="H552" s="82"/>
      <c r="I552" s="80"/>
      <c r="J552" s="79"/>
    </row>
    <row r="553" spans="1:14" s="40" customFormat="1" x14ac:dyDescent="0.25">
      <c r="A553" s="54" t="s">
        <v>383</v>
      </c>
      <c r="B553" s="54"/>
      <c r="C553" s="54"/>
      <c r="D553" s="54"/>
      <c r="E553" s="54"/>
      <c r="F553" s="54"/>
      <c r="G553" s="333"/>
      <c r="H553" s="54"/>
      <c r="I553" s="121"/>
      <c r="J553" s="126"/>
      <c r="K553" s="55"/>
    </row>
    <row r="554" spans="1:14" s="40" customFormat="1" x14ac:dyDescent="0.25">
      <c r="A554" s="54" t="s">
        <v>205</v>
      </c>
      <c r="B554" s="54"/>
      <c r="C554" s="54"/>
      <c r="D554" s="54"/>
      <c r="E554" s="54"/>
      <c r="F554" s="54"/>
      <c r="G554" s="333"/>
      <c r="H554" s="54"/>
      <c r="I554" s="121"/>
      <c r="J554" s="337"/>
      <c r="K554" s="55"/>
    </row>
    <row r="555" spans="1:14" s="40" customFormat="1" x14ac:dyDescent="0.25">
      <c r="A555" s="54"/>
      <c r="B555" s="54"/>
      <c r="C555" s="83"/>
      <c r="D555" s="83"/>
      <c r="E555" s="83"/>
      <c r="F555" s="83"/>
      <c r="G555" s="334"/>
      <c r="H555" s="83"/>
      <c r="I555" s="81"/>
      <c r="J555" s="79"/>
    </row>
    <row r="556" spans="1:14" s="40" customFormat="1" x14ac:dyDescent="0.25">
      <c r="A556" s="54" t="s">
        <v>206</v>
      </c>
      <c r="B556" s="85"/>
      <c r="C556" s="409"/>
      <c r="D556" s="359"/>
      <c r="E556" s="359"/>
      <c r="F556" s="359"/>
      <c r="G556" s="359"/>
      <c r="H556" s="359"/>
      <c r="I556" s="359"/>
      <c r="J556" s="360"/>
      <c r="K556" s="55"/>
    </row>
    <row r="557" spans="1:14" s="40" customFormat="1" x14ac:dyDescent="0.25">
      <c r="A557" s="54"/>
      <c r="B557" s="85"/>
      <c r="C557" s="361"/>
      <c r="D557" s="362"/>
      <c r="E557" s="362"/>
      <c r="F557" s="362"/>
      <c r="G557" s="362"/>
      <c r="H557" s="362"/>
      <c r="I557" s="362"/>
      <c r="J557" s="363"/>
      <c r="K557" s="55"/>
    </row>
    <row r="558" spans="1:14" s="40" customFormat="1" x14ac:dyDescent="0.25">
      <c r="A558" s="54"/>
      <c r="B558" s="85"/>
      <c r="C558" s="361"/>
      <c r="D558" s="362"/>
      <c r="E558" s="362"/>
      <c r="F558" s="362"/>
      <c r="G558" s="362"/>
      <c r="H558" s="362"/>
      <c r="I558" s="362"/>
      <c r="J558" s="363"/>
      <c r="K558" s="55"/>
    </row>
    <row r="559" spans="1:14" s="40" customFormat="1" x14ac:dyDescent="0.25">
      <c r="A559" s="54"/>
      <c r="B559" s="85"/>
      <c r="C559" s="364"/>
      <c r="D559" s="365"/>
      <c r="E559" s="365"/>
      <c r="F559" s="365"/>
      <c r="G559" s="365"/>
      <c r="H559" s="365"/>
      <c r="I559" s="365"/>
      <c r="J559" s="366"/>
      <c r="K559" s="55"/>
    </row>
    <row r="560" spans="1:14" s="40" customFormat="1" x14ac:dyDescent="0.25">
      <c r="A560" s="83"/>
      <c r="B560" s="83"/>
      <c r="C560" s="87"/>
      <c r="D560" s="87"/>
      <c r="E560" s="87"/>
      <c r="F560" s="87"/>
      <c r="G560" s="87"/>
      <c r="H560" s="79"/>
      <c r="I560" s="79"/>
      <c r="J560" s="79"/>
    </row>
    <row r="561" spans="1:11" s="55" customFormat="1" ht="21" x14ac:dyDescent="0.35">
      <c r="A561" s="10" t="s">
        <v>59</v>
      </c>
      <c r="B561" s="204" t="s">
        <v>94</v>
      </c>
      <c r="C561" s="9"/>
      <c r="D561" s="9"/>
      <c r="E561" s="9"/>
      <c r="F561" s="205"/>
      <c r="G561" s="205"/>
      <c r="H561" s="9"/>
      <c r="I561" s="9"/>
      <c r="J561" s="206"/>
    </row>
    <row r="562" spans="1:11" s="40" customFormat="1" x14ac:dyDescent="0.25">
      <c r="A562" s="80"/>
      <c r="B562" s="82"/>
      <c r="C562" s="82"/>
      <c r="D562" s="82"/>
      <c r="E562" s="80"/>
      <c r="F562" s="82"/>
      <c r="G562" s="80"/>
      <c r="H562" s="80"/>
      <c r="I562" s="80"/>
      <c r="J562" s="79"/>
    </row>
    <row r="563" spans="1:11" s="55" customFormat="1" ht="15.75" customHeight="1" x14ac:dyDescent="0.25">
      <c r="A563" s="54" t="s">
        <v>211</v>
      </c>
      <c r="B563" s="289"/>
      <c r="C563" s="289"/>
      <c r="D563" s="289"/>
      <c r="E563" s="289"/>
      <c r="F563" s="289"/>
      <c r="G563" s="126"/>
      <c r="H563" s="126"/>
      <c r="I563" s="121"/>
      <c r="J563" s="338"/>
    </row>
    <row r="564" spans="1:11" s="55" customFormat="1" ht="15.75" customHeight="1" x14ac:dyDescent="0.25">
      <c r="A564" s="131" t="s">
        <v>218</v>
      </c>
      <c r="B564" s="289"/>
      <c r="C564" s="289"/>
      <c r="D564" s="289"/>
      <c r="E564" s="289"/>
      <c r="F564" s="289"/>
      <c r="G564" s="126"/>
      <c r="H564" s="126"/>
      <c r="I564" s="121"/>
      <c r="J564" s="338"/>
    </row>
    <row r="565" spans="1:11" s="55" customFormat="1" x14ac:dyDescent="0.25">
      <c r="A565" s="54" t="s">
        <v>29</v>
      </c>
      <c r="B565" s="54"/>
      <c r="C565" s="54"/>
      <c r="D565" s="54"/>
      <c r="E565" s="54"/>
      <c r="F565" s="54"/>
      <c r="G565" s="126"/>
      <c r="H565" s="126"/>
      <c r="I565" s="121"/>
      <c r="J565" s="338"/>
    </row>
    <row r="566" spans="1:11" s="55" customFormat="1" x14ac:dyDescent="0.25">
      <c r="A566" s="54" t="s">
        <v>30</v>
      </c>
      <c r="B566" s="54"/>
      <c r="C566" s="54"/>
      <c r="D566" s="54"/>
      <c r="E566" s="54"/>
      <c r="F566" s="54"/>
      <c r="G566" s="54"/>
      <c r="H566" s="126"/>
      <c r="I566" s="121"/>
      <c r="J566" s="338"/>
    </row>
    <row r="567" spans="1:11" s="40" customFormat="1" x14ac:dyDescent="0.25">
      <c r="A567" s="54"/>
      <c r="B567" s="54"/>
      <c r="C567" s="54"/>
      <c r="D567" s="54"/>
      <c r="E567" s="54"/>
      <c r="F567" s="54"/>
      <c r="G567" s="54"/>
      <c r="H567" s="126"/>
      <c r="I567" s="126"/>
      <c r="J567" s="79"/>
    </row>
    <row r="568" spans="1:11" s="55" customFormat="1" x14ac:dyDescent="0.25">
      <c r="A568" s="54" t="s">
        <v>394</v>
      </c>
      <c r="B568" s="54"/>
      <c r="C568" s="54"/>
      <c r="D568" s="54"/>
      <c r="E568" s="54"/>
      <c r="F568" s="54"/>
      <c r="G568" s="54"/>
      <c r="H568" s="126"/>
      <c r="I568" s="121"/>
      <c r="J568" s="337"/>
    </row>
    <row r="569" spans="1:11" s="40" customFormat="1" ht="21" customHeight="1" x14ac:dyDescent="0.25">
      <c r="A569" s="81"/>
      <c r="B569" s="81"/>
      <c r="C569" s="81"/>
      <c r="D569" s="81"/>
      <c r="E569" s="81"/>
      <c r="F569" s="81"/>
      <c r="G569" s="81"/>
      <c r="H569" s="81"/>
      <c r="I569" s="81"/>
      <c r="J569" s="79"/>
    </row>
    <row r="570" spans="1:11" s="55" customFormat="1" ht="21" x14ac:dyDescent="0.35">
      <c r="A570" s="10" t="s">
        <v>62</v>
      </c>
      <c r="B570" s="204" t="s">
        <v>95</v>
      </c>
      <c r="C570" s="9"/>
      <c r="D570" s="9"/>
      <c r="E570" s="9"/>
      <c r="F570" s="205"/>
      <c r="G570" s="205"/>
      <c r="H570" s="9"/>
      <c r="I570" s="9"/>
      <c r="J570" s="206"/>
    </row>
    <row r="571" spans="1:11" s="40" customFormat="1" x14ac:dyDescent="0.25">
      <c r="A571" s="80"/>
      <c r="B571" s="80"/>
      <c r="C571" s="80"/>
      <c r="D571" s="80"/>
      <c r="E571" s="80"/>
      <c r="F571" s="80"/>
      <c r="G571" s="80"/>
      <c r="H571" s="80"/>
      <c r="I571" s="80"/>
      <c r="J571" s="79"/>
    </row>
    <row r="572" spans="1:11" s="55" customFormat="1" x14ac:dyDescent="0.25">
      <c r="A572" s="126" t="s">
        <v>106</v>
      </c>
      <c r="B572" s="126"/>
      <c r="C572" s="126"/>
      <c r="D572" s="126"/>
      <c r="E572" s="126"/>
      <c r="F572" s="126"/>
      <c r="G572" s="126"/>
      <c r="H572" s="126"/>
      <c r="I572" s="121"/>
      <c r="J572" s="337"/>
    </row>
    <row r="573" spans="1:11" s="40" customFormat="1" x14ac:dyDescent="0.25">
      <c r="A573" s="126" t="s">
        <v>212</v>
      </c>
      <c r="B573" s="81"/>
      <c r="C573" s="81"/>
      <c r="D573" s="81"/>
      <c r="E573" s="81"/>
      <c r="F573" s="81"/>
      <c r="G573" s="81"/>
      <c r="H573" s="81"/>
      <c r="I573" s="81"/>
      <c r="J573" s="79"/>
    </row>
    <row r="574" spans="1:11" s="40" customFormat="1" x14ac:dyDescent="0.25">
      <c r="A574" s="121"/>
      <c r="B574" s="409"/>
      <c r="C574" s="359"/>
      <c r="D574" s="359"/>
      <c r="E574" s="359"/>
      <c r="F574" s="359"/>
      <c r="G574" s="359"/>
      <c r="H574" s="359"/>
      <c r="I574" s="359"/>
      <c r="J574" s="360"/>
      <c r="K574" s="55"/>
    </row>
    <row r="575" spans="1:11" s="40" customFormat="1" x14ac:dyDescent="0.25">
      <c r="A575" s="121"/>
      <c r="B575" s="364"/>
      <c r="C575" s="365"/>
      <c r="D575" s="365"/>
      <c r="E575" s="365"/>
      <c r="F575" s="365"/>
      <c r="G575" s="365"/>
      <c r="H575" s="365"/>
      <c r="I575" s="365"/>
      <c r="J575" s="366"/>
      <c r="K575" s="55"/>
    </row>
    <row r="576" spans="1:11" s="40" customFormat="1" x14ac:dyDescent="0.25">
      <c r="A576" s="126"/>
      <c r="B576" s="80"/>
      <c r="C576" s="80"/>
      <c r="D576" s="80"/>
      <c r="E576" s="80"/>
      <c r="F576" s="80"/>
      <c r="G576" s="80"/>
      <c r="H576" s="80"/>
      <c r="I576" s="80"/>
      <c r="J576" s="80"/>
    </row>
    <row r="577" spans="1:14" s="40" customFormat="1" ht="16.5" thickBot="1" x14ac:dyDescent="0.3">
      <c r="A577" s="81"/>
      <c r="B577" s="81"/>
      <c r="C577" s="81"/>
      <c r="D577" s="81"/>
      <c r="E577" s="81"/>
      <c r="F577" s="81"/>
      <c r="G577" s="81"/>
      <c r="H577" s="81"/>
      <c r="I577" s="81"/>
      <c r="J577" s="81"/>
    </row>
    <row r="578" spans="1:14" ht="21.75" thickBot="1" x14ac:dyDescent="0.4">
      <c r="A578" s="27" t="s">
        <v>302</v>
      </c>
      <c r="B578" s="28"/>
      <c r="C578" s="28"/>
      <c r="D578" s="28"/>
      <c r="E578" s="28"/>
      <c r="F578" s="28"/>
      <c r="G578" s="28"/>
      <c r="H578" s="28"/>
      <c r="I578" s="28"/>
      <c r="J578" s="29"/>
      <c r="K578" s="51"/>
    </row>
    <row r="579" spans="1:14" ht="29.25" customHeight="1" thickBot="1" x14ac:dyDescent="0.3">
      <c r="A579" s="32" t="s">
        <v>417</v>
      </c>
      <c r="B579" s="30"/>
      <c r="C579" s="30"/>
      <c r="D579" s="30"/>
      <c r="E579" s="30"/>
      <c r="F579" s="30"/>
      <c r="G579" s="30"/>
      <c r="H579" s="30"/>
      <c r="I579" s="30"/>
      <c r="J579" s="31"/>
      <c r="K579" s="51"/>
    </row>
    <row r="580" spans="1:14" s="40" customFormat="1" x14ac:dyDescent="0.25">
      <c r="A580" s="79"/>
      <c r="B580" s="79"/>
      <c r="C580" s="79"/>
      <c r="D580" s="79"/>
      <c r="E580" s="79"/>
      <c r="F580" s="79"/>
      <c r="G580" s="79"/>
      <c r="H580" s="79"/>
      <c r="I580" s="79"/>
      <c r="J580" s="79"/>
    </row>
    <row r="581" spans="1:14" s="64" customFormat="1" ht="21" x14ac:dyDescent="0.35">
      <c r="A581" s="2">
        <v>1</v>
      </c>
      <c r="B581" s="3" t="s">
        <v>303</v>
      </c>
      <c r="C581" s="4"/>
      <c r="D581" s="4"/>
      <c r="E581" s="5"/>
      <c r="F581" s="4"/>
      <c r="G581" s="4"/>
      <c r="H581" s="4"/>
      <c r="I581" s="4"/>
      <c r="J581" s="202"/>
      <c r="K581" s="63"/>
      <c r="N581" s="40"/>
    </row>
    <row r="582" spans="1:14" s="40" customFormat="1" x14ac:dyDescent="0.25">
      <c r="A582" s="79"/>
      <c r="B582" s="79"/>
      <c r="C582" s="79"/>
      <c r="D582" s="79"/>
      <c r="E582" s="79"/>
      <c r="F582" s="79"/>
      <c r="G582" s="79"/>
      <c r="H582" s="79"/>
      <c r="I582" s="79"/>
      <c r="J582" s="79"/>
    </row>
    <row r="583" spans="1:14" s="40" customFormat="1" ht="21" x14ac:dyDescent="0.35">
      <c r="A583" s="10" t="s">
        <v>53</v>
      </c>
      <c r="B583" s="204" t="s">
        <v>225</v>
      </c>
      <c r="C583" s="9"/>
      <c r="D583" s="9"/>
      <c r="E583" s="9"/>
      <c r="F583" s="205"/>
      <c r="G583" s="205"/>
      <c r="H583" s="9"/>
      <c r="I583" s="9"/>
      <c r="J583" s="206"/>
      <c r="K583" s="55"/>
    </row>
    <row r="584" spans="1:14" s="40" customFormat="1" x14ac:dyDescent="0.25">
      <c r="A584" s="80"/>
      <c r="B584" s="80"/>
      <c r="C584" s="80"/>
      <c r="D584" s="80"/>
      <c r="E584" s="80"/>
      <c r="F584" s="80"/>
      <c r="G584" s="80"/>
      <c r="H584" s="80"/>
      <c r="I584" s="80"/>
      <c r="J584" s="79"/>
    </row>
    <row r="585" spans="1:14" s="40" customFormat="1" ht="15.75" customHeight="1" x14ac:dyDescent="0.25">
      <c r="A585" s="126" t="s">
        <v>213</v>
      </c>
      <c r="B585" s="289"/>
      <c r="C585" s="289"/>
      <c r="D585" s="289"/>
      <c r="E585" s="289"/>
      <c r="F585" s="289"/>
      <c r="G585" s="126"/>
      <c r="H585" s="81"/>
      <c r="I585" s="300"/>
      <c r="J585" s="337"/>
      <c r="K585" s="55"/>
    </row>
    <row r="586" spans="1:14" s="40" customFormat="1" x14ac:dyDescent="0.25">
      <c r="A586" s="407" t="s">
        <v>215</v>
      </c>
      <c r="B586" s="408"/>
      <c r="C586" s="408"/>
      <c r="D586" s="408"/>
      <c r="E586" s="408"/>
      <c r="F586" s="408"/>
      <c r="G586" s="85"/>
      <c r="H586" s="384"/>
      <c r="I586" s="384"/>
      <c r="J586" s="384"/>
      <c r="K586" s="55"/>
    </row>
    <row r="587" spans="1:14" s="40" customFormat="1" ht="15.75" customHeight="1" x14ac:dyDescent="0.25">
      <c r="A587" s="126" t="s">
        <v>214</v>
      </c>
      <c r="B587" s="289"/>
      <c r="C587" s="289"/>
      <c r="D587" s="289"/>
      <c r="E587" s="289"/>
      <c r="F587" s="289"/>
      <c r="G587" s="121"/>
      <c r="H587" s="384"/>
      <c r="I587" s="384"/>
      <c r="J587" s="384"/>
      <c r="K587" s="55"/>
    </row>
    <row r="588" spans="1:14" s="40" customFormat="1" x14ac:dyDescent="0.25">
      <c r="A588" s="105"/>
      <c r="B588" s="83"/>
      <c r="C588" s="83"/>
      <c r="D588" s="83"/>
      <c r="E588" s="81"/>
      <c r="F588" s="83"/>
      <c r="G588" s="83"/>
      <c r="H588" s="79"/>
      <c r="I588" s="79"/>
      <c r="J588" s="79"/>
    </row>
    <row r="589" spans="1:14" s="40" customFormat="1" ht="21" x14ac:dyDescent="0.35">
      <c r="A589" s="10" t="s">
        <v>55</v>
      </c>
      <c r="B589" s="204" t="s">
        <v>226</v>
      </c>
      <c r="C589" s="9"/>
      <c r="D589" s="9"/>
      <c r="E589" s="9"/>
      <c r="F589" s="205"/>
      <c r="G589" s="205"/>
      <c r="H589" s="9"/>
      <c r="I589" s="9"/>
      <c r="J589" s="206"/>
      <c r="K589" s="55"/>
    </row>
    <row r="590" spans="1:14" s="40" customFormat="1" x14ac:dyDescent="0.25">
      <c r="A590" s="80"/>
      <c r="B590" s="80"/>
      <c r="C590" s="80"/>
      <c r="D590" s="80"/>
      <c r="E590" s="80"/>
      <c r="F590" s="80"/>
      <c r="G590" s="80"/>
      <c r="H590" s="80"/>
      <c r="I590" s="80"/>
      <c r="J590" s="79"/>
    </row>
    <row r="591" spans="1:14" s="40" customFormat="1" x14ac:dyDescent="0.25">
      <c r="A591" s="54" t="s">
        <v>216</v>
      </c>
      <c r="B591" s="54"/>
      <c r="C591" s="54"/>
      <c r="D591" s="54"/>
      <c r="E591" s="54"/>
      <c r="F591" s="54"/>
      <c r="G591" s="54"/>
      <c r="H591" s="126"/>
      <c r="I591" s="121"/>
      <c r="J591" s="338"/>
      <c r="K591" s="55"/>
    </row>
    <row r="592" spans="1:14" s="40" customFormat="1" x14ac:dyDescent="0.25">
      <c r="A592" s="54"/>
      <c r="B592" s="54"/>
      <c r="C592" s="54"/>
      <c r="D592" s="54"/>
      <c r="E592" s="104"/>
      <c r="F592" s="104"/>
      <c r="G592" s="54"/>
      <c r="H592" s="126"/>
      <c r="I592" s="126"/>
      <c r="J592" s="80"/>
    </row>
    <row r="593" spans="1:15" s="40" customFormat="1" x14ac:dyDescent="0.25">
      <c r="A593" s="83"/>
      <c r="B593" s="83"/>
      <c r="C593" s="83"/>
      <c r="D593" s="83"/>
      <c r="E593" s="105"/>
      <c r="F593" s="105"/>
      <c r="G593" s="83"/>
      <c r="H593" s="81"/>
      <c r="I593" s="81"/>
      <c r="J593" s="81"/>
    </row>
    <row r="594" spans="1:15" s="64" customFormat="1" ht="21" x14ac:dyDescent="0.35">
      <c r="A594" s="2">
        <v>2</v>
      </c>
      <c r="B594" s="3" t="s">
        <v>304</v>
      </c>
      <c r="C594" s="4"/>
      <c r="D594" s="4"/>
      <c r="E594" s="5"/>
      <c r="F594" s="4"/>
      <c r="G594" s="4"/>
      <c r="H594" s="4"/>
      <c r="I594" s="4"/>
      <c r="J594" s="202"/>
      <c r="K594" s="63"/>
      <c r="N594" s="40"/>
    </row>
    <row r="595" spans="1:15" s="40" customFormat="1" x14ac:dyDescent="0.25">
      <c r="A595" s="82"/>
      <c r="B595" s="82"/>
      <c r="C595" s="82"/>
      <c r="D595" s="82"/>
      <c r="E595" s="278"/>
      <c r="F595" s="278"/>
      <c r="G595" s="82"/>
      <c r="H595" s="80"/>
      <c r="I595" s="80"/>
      <c r="J595" s="79"/>
    </row>
    <row r="596" spans="1:15" s="40" customFormat="1" x14ac:dyDescent="0.25">
      <c r="A596" s="54" t="s">
        <v>31</v>
      </c>
      <c r="B596" s="54"/>
      <c r="C596" s="54"/>
      <c r="D596" s="54" t="s">
        <v>108</v>
      </c>
      <c r="E596" s="54"/>
      <c r="F596" s="126"/>
      <c r="G596" s="54"/>
      <c r="H596" s="126"/>
      <c r="I596" s="121"/>
      <c r="J596" s="337"/>
      <c r="K596" s="55"/>
    </row>
    <row r="597" spans="1:15" s="40" customFormat="1" x14ac:dyDescent="0.25">
      <c r="A597" s="54"/>
      <c r="B597" s="126"/>
      <c r="C597" s="54"/>
      <c r="D597" s="54" t="s">
        <v>109</v>
      </c>
      <c r="E597" s="54"/>
      <c r="F597" s="126"/>
      <c r="G597" s="54"/>
      <c r="H597" s="126"/>
      <c r="I597" s="121"/>
      <c r="J597" s="337"/>
      <c r="K597" s="55"/>
    </row>
    <row r="598" spans="1:15" s="40" customFormat="1" x14ac:dyDescent="0.25">
      <c r="A598" s="54" t="s">
        <v>32</v>
      </c>
      <c r="B598" s="126"/>
      <c r="C598" s="54"/>
      <c r="D598" s="54"/>
      <c r="E598" s="54"/>
      <c r="F598" s="126"/>
      <c r="G598" s="54"/>
      <c r="H598" s="126"/>
      <c r="I598" s="121"/>
      <c r="J598" s="337"/>
      <c r="K598" s="55"/>
    </row>
    <row r="599" spans="1:15" s="40" customFormat="1" x14ac:dyDescent="0.25">
      <c r="A599" s="54" t="s">
        <v>33</v>
      </c>
      <c r="B599" s="54"/>
      <c r="C599" s="54"/>
      <c r="D599" s="54" t="s">
        <v>108</v>
      </c>
      <c r="E599" s="54"/>
      <c r="F599" s="126"/>
      <c r="G599" s="54"/>
      <c r="H599" s="126"/>
      <c r="I599" s="121"/>
      <c r="J599" s="337"/>
      <c r="K599" s="55"/>
    </row>
    <row r="600" spans="1:15" s="40" customFormat="1" x14ac:dyDescent="0.25">
      <c r="A600" s="126"/>
      <c r="B600" s="54"/>
      <c r="C600" s="54"/>
      <c r="D600" s="54" t="s">
        <v>109</v>
      </c>
      <c r="E600" s="54"/>
      <c r="F600" s="126"/>
      <c r="G600" s="54"/>
      <c r="H600" s="126"/>
      <c r="I600" s="121"/>
      <c r="J600" s="337"/>
      <c r="K600" s="55"/>
    </row>
    <row r="601" spans="1:15" s="40" customFormat="1" x14ac:dyDescent="0.25">
      <c r="A601" s="54" t="s">
        <v>34</v>
      </c>
      <c r="B601" s="126"/>
      <c r="C601" s="54"/>
      <c r="D601" s="54" t="s">
        <v>110</v>
      </c>
      <c r="E601" s="54"/>
      <c r="F601" s="126"/>
      <c r="G601" s="54"/>
      <c r="H601" s="126"/>
      <c r="I601" s="121"/>
      <c r="J601" s="337"/>
      <c r="K601" s="55"/>
    </row>
    <row r="602" spans="1:15" s="40" customFormat="1" x14ac:dyDescent="0.25">
      <c r="A602" s="54"/>
      <c r="B602" s="126"/>
      <c r="C602" s="54"/>
      <c r="D602" s="54" t="s">
        <v>111</v>
      </c>
      <c r="E602" s="54"/>
      <c r="F602" s="126"/>
      <c r="G602" s="54"/>
      <c r="H602" s="126"/>
      <c r="I602" s="121"/>
      <c r="J602" s="337"/>
      <c r="K602" s="55"/>
    </row>
    <row r="603" spans="1:15" s="40" customFormat="1" x14ac:dyDescent="0.25">
      <c r="A603" s="126"/>
      <c r="B603" s="54"/>
      <c r="C603" s="54"/>
      <c r="D603" s="54" t="s">
        <v>112</v>
      </c>
      <c r="E603" s="54"/>
      <c r="F603" s="126"/>
      <c r="G603" s="54"/>
      <c r="H603" s="126"/>
      <c r="I603" s="121"/>
      <c r="J603" s="337"/>
      <c r="K603" s="55"/>
    </row>
    <row r="604" spans="1:15" s="55" customFormat="1" x14ac:dyDescent="0.25">
      <c r="A604" s="126" t="s">
        <v>395</v>
      </c>
      <c r="B604" s="83" t="s">
        <v>396</v>
      </c>
      <c r="C604" s="83"/>
      <c r="D604" s="83"/>
      <c r="E604" s="83"/>
      <c r="F604" s="81"/>
      <c r="G604" s="83"/>
      <c r="H604" s="81"/>
      <c r="I604" s="300"/>
      <c r="J604" s="337"/>
    </row>
    <row r="605" spans="1:15" s="55" customFormat="1" x14ac:dyDescent="0.25">
      <c r="A605" s="121"/>
      <c r="B605" s="349"/>
      <c r="C605" s="350"/>
      <c r="D605" s="350"/>
      <c r="E605" s="350"/>
      <c r="F605" s="350"/>
      <c r="G605" s="350"/>
      <c r="H605" s="350"/>
      <c r="I605" s="350"/>
      <c r="J605" s="351"/>
    </row>
    <row r="606" spans="1:15" s="55" customFormat="1" ht="78" customHeight="1" x14ac:dyDescent="0.25">
      <c r="A606" s="36"/>
      <c r="B606" s="38"/>
      <c r="C606" s="38"/>
      <c r="D606" s="380"/>
      <c r="E606" s="380"/>
      <c r="F606" s="380"/>
      <c r="G606" s="380"/>
      <c r="H606" s="380"/>
      <c r="I606" s="380"/>
      <c r="J606" s="38"/>
      <c r="K606" s="40"/>
      <c r="L606" s="40"/>
      <c r="M606" s="40"/>
      <c r="N606" s="40"/>
      <c r="O606" s="40"/>
    </row>
    <row r="607" spans="1:15" s="55" customFormat="1" x14ac:dyDescent="0.25">
      <c r="A607" s="36"/>
      <c r="B607" s="36"/>
      <c r="C607" s="36"/>
      <c r="D607" s="381"/>
      <c r="E607" s="381"/>
      <c r="F607" s="381"/>
      <c r="G607" s="381"/>
      <c r="H607" s="381"/>
      <c r="I607" s="381"/>
      <c r="J607" s="36"/>
      <c r="K607" s="40"/>
      <c r="L607" s="40"/>
      <c r="M607" s="40"/>
      <c r="N607" s="40"/>
      <c r="O607" s="40"/>
    </row>
    <row r="608" spans="1:15" s="55" customFormat="1" x14ac:dyDescent="0.25">
      <c r="A608" s="36"/>
      <c r="B608" s="36"/>
      <c r="C608" s="36"/>
      <c r="D608" s="381"/>
      <c r="E608" s="381"/>
      <c r="F608" s="381"/>
      <c r="G608" s="381"/>
      <c r="H608" s="381"/>
      <c r="I608" s="381"/>
      <c r="J608" s="36"/>
      <c r="K608" s="40"/>
      <c r="L608" s="40"/>
      <c r="M608" s="40"/>
      <c r="N608" s="40"/>
      <c r="O608" s="40"/>
    </row>
    <row r="609" spans="1:15" s="55" customFormat="1" x14ac:dyDescent="0.25">
      <c r="A609" s="36"/>
      <c r="B609" s="36"/>
      <c r="C609" s="36"/>
      <c r="D609" s="381"/>
      <c r="E609" s="381"/>
      <c r="F609" s="381"/>
      <c r="G609" s="381"/>
      <c r="H609" s="381"/>
      <c r="I609" s="381"/>
      <c r="J609" s="36"/>
      <c r="K609" s="40"/>
      <c r="L609" s="40"/>
      <c r="M609" s="40"/>
      <c r="N609" s="40"/>
      <c r="O609" s="40"/>
    </row>
    <row r="610" spans="1:15" s="55" customFormat="1" x14ac:dyDescent="0.25">
      <c r="A610" s="36"/>
      <c r="B610" s="36"/>
      <c r="C610" s="36"/>
      <c r="D610" s="68"/>
      <c r="E610" s="68"/>
      <c r="F610" s="68"/>
      <c r="G610" s="69"/>
      <c r="H610" s="69"/>
      <c r="I610" s="69"/>
      <c r="J610" s="36"/>
      <c r="K610" s="40"/>
      <c r="L610" s="40"/>
      <c r="M610" s="40"/>
      <c r="N610" s="40"/>
      <c r="O610" s="40"/>
    </row>
    <row r="611" spans="1:15" s="55" customFormat="1" ht="31.5" customHeight="1" x14ac:dyDescent="0.25">
      <c r="A611" s="36"/>
      <c r="B611" s="36"/>
      <c r="C611" s="36"/>
      <c r="D611" s="70"/>
      <c r="E611" s="71"/>
      <c r="F611" s="379"/>
      <c r="G611" s="379"/>
      <c r="H611" s="71"/>
      <c r="I611" s="69"/>
      <c r="J611" s="36"/>
      <c r="K611" s="40"/>
      <c r="L611" s="40"/>
      <c r="M611" s="40"/>
      <c r="N611" s="40"/>
      <c r="O611" s="40"/>
    </row>
    <row r="612" spans="1:15" s="55" customFormat="1" x14ac:dyDescent="0.25">
      <c r="A612" s="36"/>
      <c r="B612" s="36"/>
      <c r="C612" s="36"/>
      <c r="D612" s="68"/>
      <c r="E612" s="68"/>
      <c r="F612" s="68"/>
      <c r="G612" s="69"/>
      <c r="H612" s="69"/>
      <c r="I612" s="69"/>
      <c r="J612" s="36"/>
      <c r="K612" s="40"/>
      <c r="L612" s="40"/>
      <c r="M612" s="40"/>
      <c r="N612" s="40"/>
      <c r="O612" s="40"/>
    </row>
    <row r="613" spans="1:15" s="55" customFormat="1" x14ac:dyDescent="0.25">
      <c r="A613" s="36"/>
      <c r="B613" s="36"/>
      <c r="C613" s="36"/>
      <c r="D613" s="68"/>
      <c r="E613" s="68"/>
      <c r="F613" s="68"/>
      <c r="G613" s="69"/>
      <c r="H613" s="69"/>
      <c r="I613" s="69"/>
      <c r="J613" s="36"/>
      <c r="K613" s="40"/>
      <c r="L613" s="40"/>
      <c r="M613" s="40"/>
      <c r="N613" s="40"/>
      <c r="O613" s="40"/>
    </row>
    <row r="614" spans="1:15" s="55" customFormat="1" x14ac:dyDescent="0.25">
      <c r="A614" s="36"/>
      <c r="B614" s="36"/>
      <c r="C614" s="36"/>
      <c r="D614" s="68"/>
      <c r="E614" s="68"/>
      <c r="F614" s="68"/>
      <c r="G614" s="69"/>
      <c r="H614" s="69"/>
      <c r="I614" s="69"/>
      <c r="J614" s="36"/>
      <c r="K614" s="40"/>
      <c r="L614" s="40"/>
      <c r="M614" s="40"/>
      <c r="N614" s="40"/>
      <c r="O614" s="40"/>
    </row>
    <row r="615" spans="1:15" s="55" customFormat="1" x14ac:dyDescent="0.25">
      <c r="A615" s="36"/>
      <c r="B615" s="36"/>
      <c r="C615" s="36"/>
      <c r="D615" s="68"/>
      <c r="E615" s="68"/>
      <c r="F615" s="68"/>
      <c r="G615" s="69"/>
      <c r="H615" s="69"/>
      <c r="I615" s="69"/>
      <c r="J615" s="36"/>
      <c r="K615" s="40"/>
      <c r="L615" s="40"/>
      <c r="M615" s="40"/>
      <c r="N615" s="40"/>
      <c r="O615" s="40"/>
    </row>
    <row r="616" spans="1:15" s="55" customFormat="1" x14ac:dyDescent="0.25">
      <c r="A616" s="36"/>
      <c r="B616" s="36"/>
      <c r="C616" s="36"/>
      <c r="D616" s="68"/>
      <c r="E616" s="379"/>
      <c r="F616" s="379"/>
      <c r="G616" s="379"/>
      <c r="H616" s="379"/>
      <c r="I616" s="69"/>
      <c r="J616" s="36"/>
      <c r="K616" s="40"/>
      <c r="L616" s="40"/>
      <c r="M616" s="40"/>
      <c r="N616" s="40"/>
      <c r="O616" s="40"/>
    </row>
    <row r="617" spans="1:15" s="55" customFormat="1" x14ac:dyDescent="0.25">
      <c r="A617" s="36"/>
      <c r="B617" s="36"/>
      <c r="C617" s="36"/>
      <c r="D617" s="68"/>
      <c r="E617" s="379"/>
      <c r="F617" s="379"/>
      <c r="G617" s="379"/>
      <c r="H617" s="379"/>
      <c r="I617" s="69"/>
      <c r="J617" s="36"/>
      <c r="K617" s="40"/>
      <c r="L617" s="40"/>
      <c r="M617" s="40"/>
      <c r="N617" s="40"/>
      <c r="O617" s="40"/>
    </row>
    <row r="618" spans="1:15" s="55" customFormat="1" x14ac:dyDescent="0.25">
      <c r="A618" s="36"/>
      <c r="B618" s="36"/>
      <c r="C618" s="36"/>
      <c r="D618" s="68"/>
      <c r="E618" s="71"/>
      <c r="F618" s="71"/>
      <c r="G618" s="71"/>
      <c r="H618" s="71"/>
      <c r="I618" s="69"/>
      <c r="J618" s="36"/>
      <c r="K618" s="40"/>
      <c r="L618" s="40"/>
      <c r="M618" s="40"/>
      <c r="N618" s="40"/>
      <c r="O618" s="40"/>
    </row>
    <row r="619" spans="1:15" s="55" customFormat="1" x14ac:dyDescent="0.25">
      <c r="A619" s="36"/>
      <c r="B619" s="36"/>
      <c r="C619" s="36"/>
      <c r="D619" s="68"/>
      <c r="E619" s="71"/>
      <c r="F619" s="71"/>
      <c r="G619" s="71"/>
      <c r="H619" s="71"/>
      <c r="I619" s="69"/>
      <c r="J619" s="36"/>
      <c r="K619" s="40"/>
      <c r="L619" s="40"/>
      <c r="M619" s="40"/>
      <c r="N619" s="40"/>
      <c r="O619" s="40"/>
    </row>
    <row r="620" spans="1:15" s="55" customFormat="1" x14ac:dyDescent="0.25">
      <c r="A620" s="36"/>
      <c r="B620" s="36"/>
      <c r="C620" s="36"/>
      <c r="D620" s="68"/>
      <c r="E620" s="71"/>
      <c r="F620" s="71"/>
      <c r="G620" s="71"/>
      <c r="H620" s="71"/>
      <c r="I620" s="69"/>
      <c r="J620" s="36"/>
      <c r="K620" s="40"/>
      <c r="L620" s="40"/>
      <c r="M620" s="40"/>
      <c r="N620" s="40"/>
      <c r="O620" s="40"/>
    </row>
    <row r="621" spans="1:15" s="55" customFormat="1" x14ac:dyDescent="0.25">
      <c r="A621" s="36"/>
      <c r="B621" s="36"/>
      <c r="C621" s="36"/>
      <c r="D621" s="68"/>
      <c r="E621" s="71"/>
      <c r="F621" s="71"/>
      <c r="G621" s="71"/>
      <c r="H621" s="71"/>
      <c r="I621" s="69"/>
      <c r="J621" s="36"/>
      <c r="K621" s="40"/>
      <c r="L621" s="40"/>
      <c r="M621" s="40"/>
      <c r="N621" s="40"/>
      <c r="O621" s="40"/>
    </row>
    <row r="622" spans="1:15" s="55" customFormat="1" x14ac:dyDescent="0.25">
      <c r="A622" s="36"/>
      <c r="B622" s="36"/>
      <c r="C622" s="36"/>
      <c r="D622" s="68"/>
      <c r="E622" s="379"/>
      <c r="F622" s="379"/>
      <c r="G622" s="379"/>
      <c r="H622" s="379"/>
      <c r="I622" s="69"/>
      <c r="J622" s="36"/>
      <c r="K622" s="40"/>
      <c r="L622" s="40"/>
      <c r="M622" s="40"/>
      <c r="N622" s="40"/>
      <c r="O622" s="40"/>
    </row>
    <row r="623" spans="1:15" s="55" customFormat="1" ht="31.5" customHeight="1" x14ac:dyDescent="0.25">
      <c r="A623" s="36"/>
      <c r="B623" s="36"/>
      <c r="C623" s="36"/>
      <c r="D623" s="68"/>
      <c r="E623" s="379"/>
      <c r="F623" s="379"/>
      <c r="G623" s="379"/>
      <c r="H623" s="379"/>
      <c r="I623" s="39"/>
      <c r="J623" s="36"/>
      <c r="K623" s="40"/>
      <c r="L623" s="40"/>
      <c r="M623" s="40"/>
      <c r="N623" s="40"/>
      <c r="O623" s="40"/>
    </row>
    <row r="624" spans="1:15" s="55" customFormat="1" x14ac:dyDescent="0.25">
      <c r="A624" s="36"/>
      <c r="B624" s="36"/>
      <c r="C624" s="36"/>
      <c r="D624" s="36"/>
      <c r="E624" s="72"/>
      <c r="F624" s="72"/>
      <c r="G624" s="72"/>
      <c r="H624" s="72"/>
      <c r="I624" s="36"/>
      <c r="J624" s="36"/>
      <c r="K624" s="40"/>
      <c r="L624" s="40"/>
      <c r="M624" s="40"/>
      <c r="N624" s="40"/>
      <c r="O624" s="40"/>
    </row>
    <row r="625" spans="1:15" s="55" customFormat="1" x14ac:dyDescent="0.2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40"/>
      <c r="L625" s="40"/>
      <c r="M625" s="40"/>
      <c r="N625" s="40"/>
      <c r="O625" s="40"/>
    </row>
    <row r="626" spans="1:15" s="55" customFormat="1" x14ac:dyDescent="0.2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40"/>
      <c r="L626" s="40"/>
      <c r="M626" s="40"/>
      <c r="N626" s="40"/>
      <c r="O626" s="40"/>
    </row>
    <row r="627" spans="1:15" s="55" customFormat="1" x14ac:dyDescent="0.2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40"/>
      <c r="L627" s="40"/>
      <c r="M627" s="40"/>
      <c r="N627" s="40"/>
      <c r="O627" s="40"/>
    </row>
    <row r="628" spans="1:15" s="55" customFormat="1" x14ac:dyDescent="0.2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40"/>
      <c r="L628" s="40"/>
      <c r="M628" s="40"/>
      <c r="N628" s="40"/>
      <c r="O628" s="40"/>
    </row>
    <row r="629" spans="1:15" s="55" customFormat="1" x14ac:dyDescent="0.2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40"/>
      <c r="L629" s="40"/>
      <c r="M629" s="40"/>
      <c r="N629" s="40"/>
      <c r="O629" s="40"/>
    </row>
    <row r="630" spans="1:15" s="55" customFormat="1" x14ac:dyDescent="0.2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40"/>
      <c r="L630" s="40"/>
      <c r="M630" s="40"/>
      <c r="N630" s="40"/>
      <c r="O630" s="40"/>
    </row>
    <row r="631" spans="1:15" s="55" customFormat="1" x14ac:dyDescent="0.2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40"/>
      <c r="L631" s="40"/>
      <c r="M631" s="40"/>
      <c r="N631" s="40"/>
      <c r="O631" s="40"/>
    </row>
    <row r="632" spans="1:15" s="55" customFormat="1" x14ac:dyDescent="0.2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40"/>
      <c r="L632" s="40"/>
      <c r="M632" s="40"/>
      <c r="N632" s="40"/>
      <c r="O632" s="40"/>
    </row>
    <row r="633" spans="1:15" s="55" customFormat="1" x14ac:dyDescent="0.2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40"/>
      <c r="L633" s="40"/>
      <c r="M633" s="40"/>
      <c r="N633" s="40"/>
      <c r="O633" s="40"/>
    </row>
    <row r="634" spans="1:15" s="55" customFormat="1" x14ac:dyDescent="0.2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40"/>
      <c r="L634" s="40"/>
      <c r="M634" s="40"/>
      <c r="N634" s="40"/>
      <c r="O634" s="40"/>
    </row>
    <row r="635" spans="1:15" s="55" customFormat="1" x14ac:dyDescent="0.2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40"/>
      <c r="L635" s="40"/>
      <c r="M635" s="40"/>
      <c r="N635" s="40"/>
      <c r="O635" s="40"/>
    </row>
    <row r="636" spans="1:15" s="55" customFormat="1" x14ac:dyDescent="0.2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40"/>
      <c r="L636" s="40"/>
      <c r="M636" s="40"/>
      <c r="N636" s="40"/>
      <c r="O636" s="40"/>
    </row>
    <row r="637" spans="1:15" s="55" customFormat="1" x14ac:dyDescent="0.2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40"/>
      <c r="L637" s="40"/>
      <c r="M637" s="40"/>
      <c r="N637" s="40"/>
      <c r="O637" s="40"/>
    </row>
    <row r="638" spans="1:15" s="55" customFormat="1" x14ac:dyDescent="0.2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40"/>
      <c r="L638" s="40"/>
      <c r="M638" s="40"/>
      <c r="N638" s="40"/>
      <c r="O638" s="40"/>
    </row>
    <row r="639" spans="1:15" s="55" customFormat="1" x14ac:dyDescent="0.2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40"/>
      <c r="L639" s="40"/>
      <c r="M639" s="40"/>
      <c r="N639" s="40"/>
      <c r="O639" s="40"/>
    </row>
    <row r="640" spans="1:15" s="55" customFormat="1" x14ac:dyDescent="0.2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40"/>
      <c r="L640" s="40"/>
      <c r="M640" s="40"/>
      <c r="N640" s="40"/>
      <c r="O640" s="40"/>
    </row>
    <row r="641" spans="1:15" s="55" customFormat="1" x14ac:dyDescent="0.2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40"/>
      <c r="L641" s="40"/>
      <c r="M641" s="40"/>
      <c r="N641" s="40"/>
      <c r="O641" s="40"/>
    </row>
    <row r="642" spans="1:15" s="55" customFormat="1" x14ac:dyDescent="0.2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40"/>
      <c r="L642" s="40"/>
      <c r="M642" s="40"/>
      <c r="N642" s="40"/>
      <c r="O642" s="40"/>
    </row>
    <row r="643" spans="1:15" s="55" customFormat="1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40"/>
      <c r="L643" s="40"/>
      <c r="M643" s="40"/>
      <c r="N643" s="40"/>
      <c r="O643" s="40"/>
    </row>
    <row r="644" spans="1:15" s="55" customFormat="1" x14ac:dyDescent="0.2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40"/>
      <c r="L644" s="40"/>
      <c r="M644" s="40"/>
      <c r="N644" s="40"/>
      <c r="O644" s="40"/>
    </row>
    <row r="645" spans="1:15" s="55" customFormat="1" x14ac:dyDescent="0.2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40"/>
      <c r="L645" s="40"/>
      <c r="M645" s="40"/>
      <c r="N645" s="40"/>
      <c r="O645" s="40"/>
    </row>
    <row r="646" spans="1:15" s="55" customFormat="1" x14ac:dyDescent="0.2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40"/>
      <c r="L646" s="40"/>
      <c r="M646" s="40"/>
      <c r="N646" s="40"/>
      <c r="O646" s="40"/>
    </row>
    <row r="647" spans="1:15" s="55" customFormat="1" x14ac:dyDescent="0.2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40"/>
      <c r="L647" s="40"/>
      <c r="M647" s="40"/>
      <c r="N647" s="40"/>
      <c r="O647" s="40"/>
    </row>
    <row r="648" spans="1:15" s="55" customFormat="1" x14ac:dyDescent="0.2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40"/>
      <c r="L648" s="40"/>
      <c r="M648" s="40"/>
      <c r="N648" s="40"/>
      <c r="O648" s="40"/>
    </row>
    <row r="649" spans="1:15" s="55" customFormat="1" x14ac:dyDescent="0.2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40"/>
      <c r="L649" s="40"/>
      <c r="M649" s="40"/>
      <c r="N649" s="40"/>
      <c r="O649" s="40"/>
    </row>
    <row r="650" spans="1:15" s="55" customFormat="1" x14ac:dyDescent="0.2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40"/>
      <c r="L650" s="40"/>
      <c r="M650" s="40"/>
      <c r="N650" s="40"/>
      <c r="O650" s="40"/>
    </row>
    <row r="651" spans="1:15" s="55" customFormat="1" x14ac:dyDescent="0.2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40"/>
      <c r="L651" s="40"/>
      <c r="M651" s="40"/>
      <c r="N651" s="40"/>
      <c r="O651" s="40"/>
    </row>
    <row r="652" spans="1:15" s="55" customFormat="1" x14ac:dyDescent="0.2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40"/>
      <c r="L652" s="40"/>
      <c r="M652" s="40"/>
      <c r="N652" s="40"/>
      <c r="O652" s="40"/>
    </row>
    <row r="653" spans="1:15" s="55" customFormat="1" x14ac:dyDescent="0.2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40"/>
      <c r="L653" s="40"/>
      <c r="M653" s="40"/>
      <c r="N653" s="40"/>
      <c r="O653" s="40"/>
    </row>
    <row r="654" spans="1:15" s="55" customFormat="1" x14ac:dyDescent="0.2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40"/>
      <c r="L654" s="40"/>
      <c r="M654" s="40"/>
      <c r="N654" s="40"/>
      <c r="O654" s="40"/>
    </row>
    <row r="655" spans="1:15" s="55" customFormat="1" x14ac:dyDescent="0.2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40"/>
      <c r="L655" s="40"/>
      <c r="M655" s="40"/>
      <c r="N655" s="40"/>
      <c r="O655" s="40"/>
    </row>
    <row r="656" spans="1:15" s="55" customFormat="1" x14ac:dyDescent="0.2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40"/>
      <c r="L656" s="40"/>
      <c r="M656" s="40"/>
      <c r="N656" s="40"/>
      <c r="O656" s="40"/>
    </row>
    <row r="657" spans="1:15" s="55" customFormat="1" x14ac:dyDescent="0.2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40"/>
      <c r="L657" s="40"/>
      <c r="M657" s="40"/>
      <c r="N657" s="40"/>
      <c r="O657" s="40"/>
    </row>
    <row r="658" spans="1:15" s="55" customFormat="1" x14ac:dyDescent="0.2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40"/>
      <c r="L658" s="40"/>
      <c r="M658" s="40"/>
      <c r="N658" s="40"/>
      <c r="O658" s="40"/>
    </row>
    <row r="659" spans="1:15" s="55" customFormat="1" x14ac:dyDescent="0.2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40"/>
      <c r="L659" s="40"/>
      <c r="M659" s="40"/>
      <c r="N659" s="40"/>
      <c r="O659" s="40"/>
    </row>
    <row r="660" spans="1:15" s="55" customFormat="1" x14ac:dyDescent="0.2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40"/>
      <c r="L660" s="40"/>
      <c r="M660" s="40"/>
      <c r="N660" s="40"/>
      <c r="O660" s="40"/>
    </row>
    <row r="661" spans="1:15" s="55" customFormat="1" x14ac:dyDescent="0.2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40"/>
      <c r="L661" s="40"/>
      <c r="M661" s="40"/>
      <c r="N661" s="40"/>
      <c r="O661" s="40"/>
    </row>
    <row r="662" spans="1:15" s="55" customFormat="1" x14ac:dyDescent="0.2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40"/>
      <c r="L662" s="40"/>
      <c r="M662" s="40"/>
      <c r="N662" s="40"/>
      <c r="O662" s="40"/>
    </row>
    <row r="663" spans="1:15" s="55" customFormat="1" x14ac:dyDescent="0.2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40"/>
      <c r="L663" s="40"/>
      <c r="M663" s="40"/>
      <c r="N663" s="40"/>
      <c r="O663" s="40"/>
    </row>
    <row r="664" spans="1:15" s="55" customFormat="1" x14ac:dyDescent="0.2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40"/>
      <c r="L664" s="40"/>
      <c r="M664" s="40"/>
      <c r="N664" s="40"/>
      <c r="O664" s="40"/>
    </row>
    <row r="665" spans="1:15" s="55" customFormat="1" x14ac:dyDescent="0.2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40"/>
      <c r="L665" s="40"/>
      <c r="M665" s="40"/>
      <c r="N665" s="40"/>
      <c r="O665" s="40"/>
    </row>
    <row r="666" spans="1:15" s="55" customFormat="1" x14ac:dyDescent="0.2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40"/>
      <c r="L666" s="40"/>
      <c r="M666" s="40"/>
      <c r="N666" s="40"/>
      <c r="O666" s="40"/>
    </row>
    <row r="667" spans="1:15" s="55" customFormat="1" x14ac:dyDescent="0.2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40"/>
      <c r="L667" s="40"/>
      <c r="M667" s="40"/>
      <c r="N667" s="40"/>
      <c r="O667" s="40"/>
    </row>
    <row r="668" spans="1:15" s="55" customFormat="1" x14ac:dyDescent="0.2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40"/>
      <c r="L668" s="40"/>
      <c r="M668" s="40"/>
      <c r="N668" s="40"/>
      <c r="O668" s="40"/>
    </row>
    <row r="669" spans="1:15" s="55" customFormat="1" x14ac:dyDescent="0.2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40"/>
      <c r="L669" s="40"/>
      <c r="M669" s="40"/>
      <c r="N669" s="40"/>
      <c r="O669" s="40"/>
    </row>
    <row r="670" spans="1:15" s="55" customFormat="1" x14ac:dyDescent="0.2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40"/>
      <c r="L670" s="40"/>
      <c r="M670" s="40"/>
      <c r="N670" s="40"/>
      <c r="O670" s="40"/>
    </row>
    <row r="671" spans="1:15" s="55" customFormat="1" x14ac:dyDescent="0.2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40"/>
      <c r="L671" s="40"/>
      <c r="M671" s="40"/>
      <c r="N671" s="40"/>
      <c r="O671" s="40"/>
    </row>
    <row r="672" spans="1:15" s="55" customFormat="1" x14ac:dyDescent="0.2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40"/>
      <c r="L672" s="40"/>
      <c r="M672" s="40"/>
      <c r="N672" s="40"/>
      <c r="O672" s="40"/>
    </row>
    <row r="673" spans="1:15" s="55" customFormat="1" x14ac:dyDescent="0.2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40"/>
      <c r="L673" s="40"/>
      <c r="M673" s="40"/>
      <c r="N673" s="40"/>
      <c r="O673" s="40"/>
    </row>
    <row r="674" spans="1:15" s="55" customFormat="1" x14ac:dyDescent="0.2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40"/>
      <c r="L674" s="40"/>
      <c r="M674" s="40"/>
      <c r="N674" s="40"/>
      <c r="O674" s="40"/>
    </row>
    <row r="675" spans="1:15" s="55" customFormat="1" x14ac:dyDescent="0.2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40"/>
      <c r="L675" s="40"/>
      <c r="M675" s="40"/>
      <c r="N675" s="40"/>
      <c r="O675" s="40"/>
    </row>
    <row r="676" spans="1:15" s="55" customFormat="1" x14ac:dyDescent="0.2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40"/>
      <c r="L676" s="40"/>
      <c r="M676" s="40"/>
      <c r="N676" s="40"/>
      <c r="O676" s="40"/>
    </row>
    <row r="677" spans="1:15" s="55" customFormat="1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40"/>
      <c r="L677" s="40"/>
      <c r="M677" s="40"/>
      <c r="N677" s="40"/>
      <c r="O677" s="40"/>
    </row>
    <row r="678" spans="1:15" s="55" customFormat="1" x14ac:dyDescent="0.2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40"/>
      <c r="L678" s="40"/>
      <c r="M678" s="40"/>
      <c r="N678" s="40"/>
      <c r="O678" s="40"/>
    </row>
    <row r="679" spans="1:15" s="55" customFormat="1" x14ac:dyDescent="0.2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40"/>
      <c r="L679" s="40"/>
      <c r="M679" s="40"/>
      <c r="N679" s="40"/>
      <c r="O679" s="40"/>
    </row>
    <row r="680" spans="1:15" s="55" customFormat="1" x14ac:dyDescent="0.2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40"/>
      <c r="L680" s="40"/>
      <c r="M680" s="40"/>
      <c r="N680" s="40"/>
      <c r="O680" s="40"/>
    </row>
    <row r="681" spans="1:15" s="55" customFormat="1" x14ac:dyDescent="0.2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40"/>
      <c r="L681" s="40"/>
      <c r="M681" s="40"/>
      <c r="N681" s="40"/>
      <c r="O681" s="40"/>
    </row>
    <row r="682" spans="1:15" s="55" customFormat="1" x14ac:dyDescent="0.2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40"/>
      <c r="L682" s="40"/>
      <c r="M682" s="40"/>
      <c r="N682" s="40"/>
      <c r="O682" s="40"/>
    </row>
    <row r="683" spans="1:15" s="55" customFormat="1" x14ac:dyDescent="0.2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40"/>
      <c r="L683" s="40"/>
      <c r="M683" s="40"/>
      <c r="N683" s="40"/>
      <c r="O683" s="40"/>
    </row>
    <row r="684" spans="1:15" s="55" customFormat="1" x14ac:dyDescent="0.2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40"/>
      <c r="L684" s="40"/>
      <c r="M684" s="40"/>
      <c r="N684" s="40"/>
      <c r="O684" s="40"/>
    </row>
    <row r="685" spans="1:15" s="55" customFormat="1" x14ac:dyDescent="0.2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40"/>
      <c r="L685" s="40"/>
      <c r="M685" s="40"/>
      <c r="N685" s="40"/>
      <c r="O685" s="40"/>
    </row>
    <row r="686" spans="1:15" s="55" customFormat="1" x14ac:dyDescent="0.2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40"/>
      <c r="L686" s="40"/>
      <c r="M686" s="40"/>
      <c r="N686" s="40"/>
      <c r="O686" s="40"/>
    </row>
    <row r="687" spans="1:15" s="55" customFormat="1" x14ac:dyDescent="0.2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40"/>
      <c r="L687" s="40"/>
      <c r="M687" s="40"/>
      <c r="N687" s="40"/>
      <c r="O687" s="40"/>
    </row>
    <row r="688" spans="1:15" s="55" customFormat="1" x14ac:dyDescent="0.2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40"/>
      <c r="L688" s="40"/>
      <c r="M688" s="40"/>
      <c r="N688" s="40"/>
      <c r="O688" s="40"/>
    </row>
    <row r="689" spans="1:15" s="55" customFormat="1" x14ac:dyDescent="0.2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40"/>
      <c r="L689" s="40"/>
      <c r="M689" s="40"/>
      <c r="N689" s="40"/>
      <c r="O689" s="40"/>
    </row>
    <row r="690" spans="1:15" s="55" customFormat="1" x14ac:dyDescent="0.2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40"/>
      <c r="L690" s="40"/>
      <c r="M690" s="40"/>
      <c r="N690" s="40"/>
      <c r="O690" s="40"/>
    </row>
    <row r="691" spans="1:15" s="55" customFormat="1" x14ac:dyDescent="0.2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40"/>
      <c r="L691" s="40"/>
      <c r="M691" s="40"/>
      <c r="N691" s="40"/>
      <c r="O691" s="40"/>
    </row>
    <row r="692" spans="1:15" s="55" customFormat="1" x14ac:dyDescent="0.2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40"/>
      <c r="L692" s="40"/>
      <c r="M692" s="40"/>
      <c r="N692" s="40"/>
      <c r="O692" s="40"/>
    </row>
    <row r="693" spans="1:15" s="55" customFormat="1" x14ac:dyDescent="0.2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40"/>
      <c r="L693" s="40"/>
      <c r="M693" s="40"/>
      <c r="N693" s="40"/>
      <c r="O693" s="40"/>
    </row>
    <row r="694" spans="1:15" s="55" customFormat="1" x14ac:dyDescent="0.2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40"/>
      <c r="L694" s="40"/>
      <c r="M694" s="40"/>
      <c r="N694" s="40"/>
      <c r="O694" s="40"/>
    </row>
    <row r="695" spans="1:15" s="55" customFormat="1" x14ac:dyDescent="0.2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40"/>
      <c r="L695" s="40"/>
      <c r="M695" s="40"/>
      <c r="N695" s="40"/>
      <c r="O695" s="40"/>
    </row>
    <row r="696" spans="1:15" s="55" customFormat="1" x14ac:dyDescent="0.2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40"/>
      <c r="L696" s="40"/>
      <c r="M696" s="40"/>
      <c r="N696" s="40"/>
      <c r="O696" s="40"/>
    </row>
    <row r="697" spans="1:15" s="55" customFormat="1" x14ac:dyDescent="0.2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40"/>
      <c r="L697" s="40"/>
      <c r="M697" s="40"/>
      <c r="N697" s="40"/>
      <c r="O697" s="40"/>
    </row>
    <row r="698" spans="1:15" s="55" customFormat="1" x14ac:dyDescent="0.2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40"/>
      <c r="L698" s="40"/>
      <c r="M698" s="40"/>
      <c r="N698" s="40"/>
      <c r="O698" s="40"/>
    </row>
    <row r="699" spans="1:15" s="55" customFormat="1" x14ac:dyDescent="0.2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40"/>
      <c r="L699" s="40"/>
      <c r="M699" s="40"/>
      <c r="N699" s="40"/>
      <c r="O699" s="40"/>
    </row>
    <row r="700" spans="1:15" s="55" customFormat="1" x14ac:dyDescent="0.2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40"/>
      <c r="L700" s="40"/>
      <c r="M700" s="40"/>
      <c r="N700" s="40"/>
      <c r="O700" s="40"/>
    </row>
    <row r="701" spans="1:15" s="55" customFormat="1" x14ac:dyDescent="0.2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40"/>
      <c r="L701" s="40"/>
      <c r="M701" s="40"/>
      <c r="N701" s="40"/>
      <c r="O701" s="40"/>
    </row>
    <row r="702" spans="1:15" s="55" customFormat="1" x14ac:dyDescent="0.2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40"/>
      <c r="L702" s="40"/>
      <c r="M702" s="40"/>
      <c r="N702" s="40"/>
      <c r="O702" s="40"/>
    </row>
    <row r="703" spans="1:15" s="55" customFormat="1" x14ac:dyDescent="0.2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40"/>
      <c r="L703" s="40"/>
      <c r="M703" s="40"/>
      <c r="N703" s="40"/>
      <c r="O703" s="40"/>
    </row>
    <row r="704" spans="1:15" s="55" customFormat="1" x14ac:dyDescent="0.2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40"/>
      <c r="L704" s="40"/>
      <c r="M704" s="40"/>
      <c r="N704" s="40"/>
      <c r="O704" s="40"/>
    </row>
    <row r="705" spans="1:15" s="55" customFormat="1" x14ac:dyDescent="0.2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40"/>
      <c r="L705" s="40"/>
      <c r="M705" s="40"/>
      <c r="N705" s="40"/>
      <c r="O705" s="40"/>
    </row>
    <row r="706" spans="1:15" s="55" customFormat="1" x14ac:dyDescent="0.2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40"/>
      <c r="L706" s="40"/>
      <c r="M706" s="40"/>
      <c r="N706" s="40"/>
      <c r="O706" s="40"/>
    </row>
    <row r="707" spans="1:15" s="55" customFormat="1" x14ac:dyDescent="0.2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40"/>
      <c r="L707" s="40"/>
      <c r="M707" s="40"/>
      <c r="N707" s="40"/>
      <c r="O707" s="40"/>
    </row>
    <row r="708" spans="1:15" s="55" customFormat="1" x14ac:dyDescent="0.2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40"/>
      <c r="L708" s="40"/>
      <c r="M708" s="40"/>
      <c r="N708" s="40"/>
      <c r="O708" s="40"/>
    </row>
    <row r="709" spans="1:15" s="55" customFormat="1" x14ac:dyDescent="0.2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40"/>
      <c r="L709" s="40"/>
      <c r="M709" s="40"/>
      <c r="N709" s="40"/>
      <c r="O709" s="40"/>
    </row>
    <row r="710" spans="1:15" s="55" customFormat="1" x14ac:dyDescent="0.2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40"/>
      <c r="L710" s="40"/>
      <c r="M710" s="40"/>
      <c r="N710" s="40"/>
      <c r="O710" s="40"/>
    </row>
    <row r="711" spans="1:15" s="55" customFormat="1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40"/>
      <c r="L711" s="40"/>
      <c r="M711" s="40"/>
      <c r="N711" s="40"/>
      <c r="O711" s="40"/>
    </row>
    <row r="712" spans="1:15" s="55" customFormat="1" x14ac:dyDescent="0.2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40"/>
      <c r="L712" s="40"/>
      <c r="M712" s="40"/>
      <c r="N712" s="40"/>
      <c r="O712" s="40"/>
    </row>
    <row r="713" spans="1:15" s="55" customFormat="1" x14ac:dyDescent="0.2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40"/>
      <c r="L713" s="40"/>
      <c r="M713" s="40"/>
      <c r="N713" s="40"/>
      <c r="O713" s="40"/>
    </row>
    <row r="714" spans="1:15" s="55" customFormat="1" x14ac:dyDescent="0.2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40"/>
      <c r="L714" s="40"/>
      <c r="M714" s="40"/>
      <c r="N714" s="40"/>
      <c r="O714" s="40"/>
    </row>
    <row r="715" spans="1:15" s="55" customFormat="1" x14ac:dyDescent="0.2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40"/>
      <c r="L715" s="40"/>
      <c r="M715" s="40"/>
      <c r="N715" s="40"/>
      <c r="O715" s="40"/>
    </row>
    <row r="716" spans="1:15" s="55" customFormat="1" x14ac:dyDescent="0.2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40"/>
      <c r="L716" s="40"/>
      <c r="M716" s="40"/>
      <c r="N716" s="40"/>
      <c r="O716" s="40"/>
    </row>
    <row r="717" spans="1:15" s="55" customFormat="1" x14ac:dyDescent="0.2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40"/>
      <c r="L717" s="40"/>
      <c r="M717" s="40"/>
      <c r="N717" s="40"/>
      <c r="O717" s="40"/>
    </row>
    <row r="718" spans="1:15" s="55" customFormat="1" x14ac:dyDescent="0.2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40"/>
      <c r="L718" s="40"/>
      <c r="M718" s="40"/>
      <c r="N718" s="40"/>
      <c r="O718" s="40"/>
    </row>
    <row r="719" spans="1:15" s="55" customFormat="1" x14ac:dyDescent="0.2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40"/>
      <c r="L719" s="40"/>
      <c r="M719" s="40"/>
      <c r="N719" s="40"/>
      <c r="O719" s="40"/>
    </row>
    <row r="720" spans="1:15" s="55" customFormat="1" x14ac:dyDescent="0.2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40"/>
      <c r="L720" s="40"/>
      <c r="M720" s="40"/>
      <c r="N720" s="40"/>
      <c r="O720" s="40"/>
    </row>
    <row r="721" spans="1:15" s="55" customFormat="1" x14ac:dyDescent="0.2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40"/>
      <c r="L721" s="40"/>
      <c r="M721" s="40"/>
      <c r="N721" s="40"/>
      <c r="O721" s="40"/>
    </row>
    <row r="722" spans="1:15" s="55" customFormat="1" x14ac:dyDescent="0.2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40"/>
      <c r="L722" s="40"/>
      <c r="M722" s="40"/>
      <c r="N722" s="40"/>
      <c r="O722" s="40"/>
    </row>
    <row r="723" spans="1:15" s="55" customFormat="1" x14ac:dyDescent="0.2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40"/>
      <c r="L723" s="40"/>
      <c r="M723" s="40"/>
      <c r="N723" s="40"/>
      <c r="O723" s="40"/>
    </row>
    <row r="724" spans="1:15" s="55" customFormat="1" x14ac:dyDescent="0.2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40"/>
      <c r="L724" s="40"/>
      <c r="M724" s="40"/>
      <c r="N724" s="40"/>
      <c r="O724" s="40"/>
    </row>
    <row r="725" spans="1:15" s="55" customFormat="1" x14ac:dyDescent="0.2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40"/>
      <c r="L725" s="40"/>
      <c r="M725" s="40"/>
      <c r="N725" s="40"/>
      <c r="O725" s="40"/>
    </row>
    <row r="726" spans="1:15" s="55" customFormat="1" x14ac:dyDescent="0.2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40"/>
      <c r="L726" s="40"/>
      <c r="M726" s="40"/>
      <c r="N726" s="40"/>
      <c r="O726" s="40"/>
    </row>
    <row r="727" spans="1:15" s="55" customFormat="1" x14ac:dyDescent="0.2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40"/>
      <c r="L727" s="40"/>
      <c r="M727" s="40"/>
      <c r="N727" s="40"/>
      <c r="O727" s="40"/>
    </row>
    <row r="728" spans="1:15" s="55" customFormat="1" x14ac:dyDescent="0.2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40"/>
      <c r="L728" s="40"/>
      <c r="M728" s="40"/>
      <c r="N728" s="40"/>
      <c r="O728" s="40"/>
    </row>
    <row r="729" spans="1:15" s="55" customFormat="1" x14ac:dyDescent="0.2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40"/>
      <c r="L729" s="40"/>
      <c r="M729" s="40"/>
      <c r="N729" s="40"/>
      <c r="O729" s="40"/>
    </row>
    <row r="730" spans="1:15" s="55" customFormat="1" x14ac:dyDescent="0.2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40"/>
      <c r="L730" s="40"/>
      <c r="M730" s="40"/>
      <c r="N730" s="40"/>
      <c r="O730" s="40"/>
    </row>
    <row r="731" spans="1:15" s="55" customFormat="1" x14ac:dyDescent="0.2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40"/>
      <c r="L731" s="40"/>
      <c r="M731" s="40"/>
      <c r="N731" s="40"/>
      <c r="O731" s="40"/>
    </row>
    <row r="732" spans="1:15" s="55" customFormat="1" x14ac:dyDescent="0.2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40"/>
      <c r="L732" s="40"/>
      <c r="M732" s="40"/>
      <c r="N732" s="40"/>
      <c r="O732" s="40"/>
    </row>
    <row r="733" spans="1:15" s="55" customFormat="1" x14ac:dyDescent="0.2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40"/>
      <c r="L733" s="40"/>
      <c r="M733" s="40"/>
      <c r="N733" s="40"/>
      <c r="O733" s="40"/>
    </row>
    <row r="734" spans="1:15" s="55" customFormat="1" x14ac:dyDescent="0.2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40"/>
      <c r="L734" s="40"/>
      <c r="M734" s="40"/>
      <c r="N734" s="40"/>
      <c r="O734" s="40"/>
    </row>
    <row r="735" spans="1:15" s="55" customFormat="1" x14ac:dyDescent="0.2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40"/>
      <c r="L735" s="40"/>
      <c r="M735" s="40"/>
      <c r="N735" s="40"/>
      <c r="O735" s="40"/>
    </row>
    <row r="736" spans="1:15" s="55" customFormat="1" x14ac:dyDescent="0.2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40"/>
      <c r="L736" s="40"/>
      <c r="M736" s="40"/>
      <c r="N736" s="40"/>
      <c r="O736" s="40"/>
    </row>
    <row r="737" spans="1:15" s="55" customFormat="1" x14ac:dyDescent="0.2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40"/>
      <c r="L737" s="40"/>
      <c r="M737" s="40"/>
      <c r="N737" s="40"/>
      <c r="O737" s="40"/>
    </row>
    <row r="738" spans="1:15" s="55" customFormat="1" x14ac:dyDescent="0.2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40"/>
      <c r="L738" s="40"/>
      <c r="M738" s="40"/>
      <c r="N738" s="40"/>
      <c r="O738" s="40"/>
    </row>
    <row r="739" spans="1:15" s="55" customFormat="1" x14ac:dyDescent="0.2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40"/>
      <c r="L739" s="40"/>
      <c r="M739" s="40"/>
      <c r="N739" s="40"/>
      <c r="O739" s="40"/>
    </row>
    <row r="740" spans="1:15" s="55" customFormat="1" x14ac:dyDescent="0.2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40"/>
      <c r="L740" s="40"/>
      <c r="M740" s="40"/>
      <c r="N740" s="40"/>
      <c r="O740" s="40"/>
    </row>
    <row r="741" spans="1:15" s="55" customFormat="1" x14ac:dyDescent="0.2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40"/>
      <c r="L741" s="40"/>
      <c r="M741" s="40"/>
      <c r="N741" s="40"/>
      <c r="O741" s="40"/>
    </row>
    <row r="742" spans="1:15" s="55" customFormat="1" x14ac:dyDescent="0.2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40"/>
      <c r="L742" s="40"/>
      <c r="M742" s="40"/>
      <c r="N742" s="40"/>
      <c r="O742" s="40"/>
    </row>
    <row r="743" spans="1:15" s="55" customFormat="1" x14ac:dyDescent="0.2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40"/>
      <c r="L743" s="40"/>
      <c r="M743" s="40"/>
      <c r="N743" s="40"/>
      <c r="O743" s="40"/>
    </row>
    <row r="744" spans="1:15" s="55" customFormat="1" x14ac:dyDescent="0.2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40"/>
      <c r="L744" s="40"/>
      <c r="M744" s="40"/>
      <c r="N744" s="40"/>
      <c r="O744" s="40"/>
    </row>
    <row r="745" spans="1:15" s="55" customFormat="1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40"/>
      <c r="L745" s="40"/>
      <c r="M745" s="40"/>
      <c r="N745" s="40"/>
      <c r="O745" s="40"/>
    </row>
    <row r="746" spans="1:15" s="55" customFormat="1" x14ac:dyDescent="0.2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40"/>
      <c r="L746" s="40"/>
      <c r="M746" s="40"/>
      <c r="N746" s="40"/>
      <c r="O746" s="40"/>
    </row>
    <row r="747" spans="1:15" s="55" customFormat="1" x14ac:dyDescent="0.2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40"/>
      <c r="L747" s="40"/>
      <c r="M747" s="40"/>
      <c r="N747" s="40"/>
      <c r="O747" s="40"/>
    </row>
    <row r="748" spans="1:15" s="55" customFormat="1" x14ac:dyDescent="0.2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40"/>
      <c r="L748" s="40"/>
      <c r="M748" s="40"/>
      <c r="N748" s="40"/>
      <c r="O748" s="40"/>
    </row>
    <row r="749" spans="1:15" s="55" customFormat="1" x14ac:dyDescent="0.2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40"/>
      <c r="L749" s="40"/>
      <c r="M749" s="40"/>
      <c r="N749" s="40"/>
      <c r="O749" s="40"/>
    </row>
    <row r="750" spans="1:15" s="55" customFormat="1" x14ac:dyDescent="0.2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40"/>
      <c r="L750" s="40"/>
      <c r="M750" s="40"/>
      <c r="N750" s="40"/>
      <c r="O750" s="40"/>
    </row>
    <row r="751" spans="1:15" s="55" customFormat="1" x14ac:dyDescent="0.2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40"/>
      <c r="L751" s="40"/>
      <c r="M751" s="40"/>
      <c r="N751" s="40"/>
      <c r="O751" s="40"/>
    </row>
    <row r="752" spans="1:15" s="55" customFormat="1" x14ac:dyDescent="0.2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40"/>
      <c r="L752" s="40"/>
      <c r="M752" s="40"/>
      <c r="N752" s="40"/>
      <c r="O752" s="40"/>
    </row>
    <row r="753" spans="1:15" s="55" customFormat="1" x14ac:dyDescent="0.2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40"/>
      <c r="L753" s="40"/>
      <c r="M753" s="40"/>
      <c r="N753" s="40"/>
      <c r="O753" s="40"/>
    </row>
    <row r="754" spans="1:15" s="55" customFormat="1" x14ac:dyDescent="0.2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40"/>
      <c r="L754" s="40"/>
      <c r="M754" s="40"/>
      <c r="N754" s="40"/>
      <c r="O754" s="40"/>
    </row>
    <row r="755" spans="1:15" s="55" customFormat="1" x14ac:dyDescent="0.2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40"/>
      <c r="L755" s="40"/>
      <c r="M755" s="40"/>
      <c r="N755" s="40"/>
      <c r="O755" s="40"/>
    </row>
    <row r="756" spans="1:15" s="55" customFormat="1" x14ac:dyDescent="0.2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40"/>
      <c r="L756" s="40"/>
      <c r="M756" s="40"/>
      <c r="N756" s="40"/>
      <c r="O756" s="40"/>
    </row>
    <row r="757" spans="1:15" s="55" customFormat="1" x14ac:dyDescent="0.2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40"/>
      <c r="L757" s="40"/>
      <c r="M757" s="40"/>
      <c r="N757" s="40"/>
      <c r="O757" s="40"/>
    </row>
    <row r="758" spans="1:15" s="55" customFormat="1" x14ac:dyDescent="0.2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40"/>
      <c r="L758" s="40"/>
      <c r="M758" s="40"/>
      <c r="N758" s="40"/>
      <c r="O758" s="40"/>
    </row>
    <row r="759" spans="1:15" s="55" customFormat="1" x14ac:dyDescent="0.2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40"/>
      <c r="L759" s="40"/>
      <c r="M759" s="40"/>
      <c r="N759" s="40"/>
      <c r="O759" s="40"/>
    </row>
    <row r="760" spans="1:15" s="55" customFormat="1" x14ac:dyDescent="0.2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40"/>
      <c r="L760" s="40"/>
      <c r="M760" s="40"/>
      <c r="N760" s="40"/>
      <c r="O760" s="40"/>
    </row>
    <row r="761" spans="1:15" s="55" customFormat="1" x14ac:dyDescent="0.2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40"/>
      <c r="L761" s="40"/>
      <c r="M761" s="40"/>
      <c r="N761" s="40"/>
      <c r="O761" s="40"/>
    </row>
    <row r="762" spans="1:15" s="55" customFormat="1" x14ac:dyDescent="0.2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40"/>
      <c r="L762" s="40"/>
      <c r="M762" s="40"/>
      <c r="N762" s="40"/>
      <c r="O762" s="40"/>
    </row>
    <row r="763" spans="1:15" s="55" customFormat="1" x14ac:dyDescent="0.2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40"/>
      <c r="L763" s="40"/>
      <c r="M763" s="40"/>
      <c r="N763" s="40"/>
      <c r="O763" s="40"/>
    </row>
    <row r="764" spans="1:15" s="55" customFormat="1" x14ac:dyDescent="0.2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40"/>
      <c r="L764" s="40"/>
      <c r="M764" s="40"/>
      <c r="N764" s="40"/>
      <c r="O764" s="40"/>
    </row>
    <row r="765" spans="1:15" s="55" customFormat="1" x14ac:dyDescent="0.2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40"/>
      <c r="L765" s="40"/>
      <c r="M765" s="40"/>
      <c r="N765" s="40"/>
      <c r="O765" s="40"/>
    </row>
    <row r="766" spans="1:15" s="55" customFormat="1" x14ac:dyDescent="0.2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40"/>
      <c r="L766" s="40"/>
      <c r="M766" s="40"/>
      <c r="N766" s="40"/>
      <c r="O766" s="40"/>
    </row>
    <row r="767" spans="1:15" s="55" customFormat="1" x14ac:dyDescent="0.2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40"/>
      <c r="L767" s="40"/>
      <c r="M767" s="40"/>
      <c r="N767" s="40"/>
      <c r="O767" s="40"/>
    </row>
    <row r="768" spans="1:15" s="55" customFormat="1" x14ac:dyDescent="0.2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40"/>
      <c r="L768" s="40"/>
      <c r="M768" s="40"/>
      <c r="N768" s="40"/>
      <c r="O768" s="40"/>
    </row>
    <row r="769" spans="1:15" s="55" customFormat="1" x14ac:dyDescent="0.2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40"/>
      <c r="L769" s="40"/>
      <c r="M769" s="40"/>
      <c r="N769" s="40"/>
      <c r="O769" s="40"/>
    </row>
    <row r="770" spans="1:15" s="55" customFormat="1" x14ac:dyDescent="0.2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40"/>
      <c r="L770" s="40"/>
      <c r="M770" s="40"/>
      <c r="N770" s="40"/>
      <c r="O770" s="40"/>
    </row>
    <row r="771" spans="1:15" s="55" customFormat="1" x14ac:dyDescent="0.2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40"/>
      <c r="L771" s="40"/>
      <c r="M771" s="40"/>
      <c r="N771" s="40"/>
      <c r="O771" s="40"/>
    </row>
    <row r="772" spans="1:15" s="55" customFormat="1" x14ac:dyDescent="0.2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40"/>
      <c r="L772" s="40"/>
      <c r="M772" s="40"/>
      <c r="N772" s="40"/>
      <c r="O772" s="40"/>
    </row>
    <row r="773" spans="1:15" s="55" customFormat="1" x14ac:dyDescent="0.2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40"/>
      <c r="L773" s="40"/>
      <c r="M773" s="40"/>
      <c r="N773" s="40"/>
      <c r="O773" s="40"/>
    </row>
    <row r="774" spans="1:15" s="55" customFormat="1" x14ac:dyDescent="0.2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40"/>
      <c r="L774" s="40"/>
      <c r="M774" s="40"/>
      <c r="N774" s="40"/>
      <c r="O774" s="40"/>
    </row>
    <row r="775" spans="1:15" s="55" customFormat="1" x14ac:dyDescent="0.2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40"/>
      <c r="L775" s="40"/>
      <c r="M775" s="40"/>
      <c r="N775" s="40"/>
      <c r="O775" s="40"/>
    </row>
    <row r="776" spans="1:15" s="55" customFormat="1" x14ac:dyDescent="0.2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40"/>
      <c r="L776" s="40"/>
      <c r="M776" s="40"/>
      <c r="N776" s="40"/>
      <c r="O776" s="40"/>
    </row>
    <row r="777" spans="1:15" s="55" customFormat="1" x14ac:dyDescent="0.2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40"/>
      <c r="L777" s="40"/>
      <c r="M777" s="40"/>
      <c r="N777" s="40"/>
      <c r="O777" s="40"/>
    </row>
    <row r="778" spans="1:15" s="55" customFormat="1" x14ac:dyDescent="0.2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40"/>
      <c r="L778" s="40"/>
      <c r="M778" s="40"/>
      <c r="N778" s="40"/>
      <c r="O778" s="40"/>
    </row>
    <row r="779" spans="1:15" s="55" customFormat="1" x14ac:dyDescent="0.2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40"/>
      <c r="L779" s="40"/>
      <c r="M779" s="40"/>
      <c r="N779" s="40"/>
      <c r="O779" s="40"/>
    </row>
    <row r="780" spans="1:15" s="55" customFormat="1" x14ac:dyDescent="0.2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40"/>
      <c r="L780" s="40"/>
      <c r="M780" s="40"/>
      <c r="N780" s="40"/>
      <c r="O780" s="40"/>
    </row>
    <row r="781" spans="1:15" s="55" customFormat="1" x14ac:dyDescent="0.2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40"/>
      <c r="L781" s="40"/>
      <c r="M781" s="40"/>
      <c r="N781" s="40"/>
      <c r="O781" s="40"/>
    </row>
    <row r="782" spans="1:15" s="55" customFormat="1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40"/>
      <c r="L782" s="40"/>
      <c r="M782" s="40"/>
      <c r="N782" s="40"/>
      <c r="O782" s="40"/>
    </row>
    <row r="783" spans="1:15" s="55" customFormat="1" x14ac:dyDescent="0.2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40"/>
      <c r="L783" s="40"/>
      <c r="M783" s="40"/>
      <c r="N783" s="40"/>
      <c r="O783" s="40"/>
    </row>
    <row r="784" spans="1:15" s="55" customFormat="1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40"/>
      <c r="L784" s="40"/>
      <c r="M784" s="40"/>
      <c r="N784" s="40"/>
      <c r="O784" s="40"/>
    </row>
    <row r="785" spans="1:15" s="55" customFormat="1" x14ac:dyDescent="0.2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40"/>
      <c r="L785" s="40"/>
      <c r="M785" s="40"/>
      <c r="N785" s="40"/>
      <c r="O785" s="40"/>
    </row>
    <row r="786" spans="1:15" s="55" customFormat="1" x14ac:dyDescent="0.2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40"/>
      <c r="L786" s="40"/>
      <c r="M786" s="40"/>
      <c r="N786" s="40"/>
      <c r="O786" s="40"/>
    </row>
    <row r="787" spans="1:15" s="55" customFormat="1" x14ac:dyDescent="0.2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40"/>
      <c r="L787" s="40"/>
      <c r="M787" s="40"/>
      <c r="N787" s="40"/>
      <c r="O787" s="40"/>
    </row>
    <row r="788" spans="1:15" s="55" customFormat="1" x14ac:dyDescent="0.2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40"/>
      <c r="L788" s="40"/>
      <c r="M788" s="40"/>
      <c r="N788" s="40"/>
      <c r="O788" s="40"/>
    </row>
    <row r="789" spans="1:15" s="55" customFormat="1" x14ac:dyDescent="0.2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40"/>
      <c r="L789" s="40"/>
      <c r="M789" s="40"/>
      <c r="N789" s="40"/>
      <c r="O789" s="40"/>
    </row>
    <row r="790" spans="1:15" s="55" customFormat="1" x14ac:dyDescent="0.2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40"/>
      <c r="L790" s="40"/>
      <c r="M790" s="40"/>
      <c r="N790" s="40"/>
      <c r="O790" s="40"/>
    </row>
    <row r="791" spans="1:15" s="55" customFormat="1" x14ac:dyDescent="0.2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40"/>
      <c r="L791" s="40"/>
      <c r="M791" s="40"/>
      <c r="N791" s="40"/>
      <c r="O791" s="40"/>
    </row>
    <row r="792" spans="1:15" s="55" customFormat="1" x14ac:dyDescent="0.2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40"/>
      <c r="L792" s="40"/>
      <c r="M792" s="40"/>
      <c r="N792" s="40"/>
      <c r="O792" s="40"/>
    </row>
    <row r="793" spans="1:15" s="55" customFormat="1" x14ac:dyDescent="0.2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40"/>
      <c r="L793" s="40"/>
      <c r="M793" s="40"/>
      <c r="N793" s="40"/>
      <c r="O793" s="40"/>
    </row>
    <row r="794" spans="1:15" s="55" customFormat="1" x14ac:dyDescent="0.2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40"/>
      <c r="L794" s="40"/>
      <c r="M794" s="40"/>
      <c r="N794" s="40"/>
      <c r="O794" s="40"/>
    </row>
    <row r="795" spans="1:15" s="55" customFormat="1" x14ac:dyDescent="0.2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40"/>
      <c r="L795" s="40"/>
      <c r="M795" s="40"/>
      <c r="N795" s="40"/>
      <c r="O795" s="40"/>
    </row>
    <row r="796" spans="1:15" s="55" customFormat="1" x14ac:dyDescent="0.2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40"/>
      <c r="L796" s="40"/>
      <c r="M796" s="40"/>
      <c r="N796" s="40"/>
      <c r="O796" s="40"/>
    </row>
    <row r="797" spans="1:15" s="55" customFormat="1" x14ac:dyDescent="0.2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40"/>
      <c r="L797" s="40"/>
      <c r="M797" s="40"/>
      <c r="N797" s="40"/>
      <c r="O797" s="40"/>
    </row>
    <row r="798" spans="1:15" s="55" customFormat="1" x14ac:dyDescent="0.2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40"/>
      <c r="L798" s="40"/>
      <c r="M798" s="40"/>
      <c r="N798" s="40"/>
      <c r="O798" s="40"/>
    </row>
    <row r="799" spans="1:15" s="55" customFormat="1" x14ac:dyDescent="0.2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40"/>
      <c r="L799" s="40"/>
      <c r="M799" s="40"/>
      <c r="N799" s="40"/>
      <c r="O799" s="40"/>
    </row>
    <row r="800" spans="1:15" s="55" customFormat="1" x14ac:dyDescent="0.2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40"/>
      <c r="L800" s="40"/>
      <c r="M800" s="40"/>
      <c r="N800" s="40"/>
      <c r="O800" s="40"/>
    </row>
    <row r="801" spans="1:15" s="55" customFormat="1" x14ac:dyDescent="0.2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40"/>
      <c r="L801" s="40"/>
      <c r="M801" s="40"/>
      <c r="N801" s="40"/>
      <c r="O801" s="40"/>
    </row>
    <row r="802" spans="1:15" s="55" customFormat="1" x14ac:dyDescent="0.2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40"/>
      <c r="L802" s="40"/>
      <c r="M802" s="40"/>
      <c r="N802" s="40"/>
      <c r="O802" s="40"/>
    </row>
    <row r="803" spans="1:15" s="55" customFormat="1" x14ac:dyDescent="0.2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40"/>
      <c r="L803" s="40"/>
      <c r="M803" s="40"/>
      <c r="N803" s="40"/>
      <c r="O803" s="40"/>
    </row>
    <row r="804" spans="1:15" s="55" customFormat="1" x14ac:dyDescent="0.2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40"/>
      <c r="L804" s="40"/>
      <c r="M804" s="40"/>
      <c r="N804" s="40"/>
      <c r="O804" s="40"/>
    </row>
    <row r="805" spans="1:15" s="55" customFormat="1" x14ac:dyDescent="0.2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40"/>
      <c r="L805" s="40"/>
      <c r="M805" s="40"/>
      <c r="N805" s="40"/>
      <c r="O805" s="40"/>
    </row>
    <row r="806" spans="1:15" s="55" customFormat="1" x14ac:dyDescent="0.2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40"/>
      <c r="L806" s="40"/>
      <c r="M806" s="40"/>
      <c r="N806" s="40"/>
      <c r="O806" s="40"/>
    </row>
    <row r="807" spans="1:15" s="55" customFormat="1" x14ac:dyDescent="0.2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40"/>
      <c r="L807" s="40"/>
      <c r="M807" s="40"/>
      <c r="N807" s="40"/>
      <c r="O807" s="40"/>
    </row>
    <row r="808" spans="1:15" s="55" customFormat="1" x14ac:dyDescent="0.2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40"/>
      <c r="L808" s="40"/>
      <c r="M808" s="40"/>
      <c r="N808" s="40"/>
      <c r="O808" s="40"/>
    </row>
    <row r="809" spans="1:15" s="55" customFormat="1" x14ac:dyDescent="0.2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40"/>
      <c r="L809" s="40"/>
      <c r="M809" s="40"/>
      <c r="N809" s="40"/>
      <c r="O809" s="40"/>
    </row>
    <row r="810" spans="1:15" s="55" customFormat="1" x14ac:dyDescent="0.2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40"/>
      <c r="L810" s="40"/>
      <c r="M810" s="40"/>
      <c r="N810" s="40"/>
      <c r="O810" s="40"/>
    </row>
    <row r="811" spans="1:15" s="55" customFormat="1" x14ac:dyDescent="0.2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40"/>
      <c r="L811" s="40"/>
      <c r="M811" s="40"/>
      <c r="N811" s="40"/>
      <c r="O811" s="40"/>
    </row>
    <row r="812" spans="1:15" s="55" customFormat="1" x14ac:dyDescent="0.2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40"/>
      <c r="L812" s="40"/>
      <c r="M812" s="40"/>
      <c r="N812" s="40"/>
      <c r="O812" s="40"/>
    </row>
    <row r="813" spans="1:15" s="55" customFormat="1" x14ac:dyDescent="0.2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40"/>
      <c r="L813" s="40"/>
      <c r="M813" s="40"/>
      <c r="N813" s="40"/>
      <c r="O813" s="40"/>
    </row>
    <row r="814" spans="1:15" s="55" customFormat="1" x14ac:dyDescent="0.2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40"/>
      <c r="L814" s="40"/>
      <c r="M814" s="40"/>
      <c r="N814" s="40"/>
      <c r="O814" s="40"/>
    </row>
    <row r="815" spans="1:15" s="55" customFormat="1" x14ac:dyDescent="0.2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40"/>
      <c r="L815" s="40"/>
      <c r="M815" s="40"/>
      <c r="N815" s="40"/>
      <c r="O815" s="40"/>
    </row>
    <row r="816" spans="1:15" s="55" customFormat="1" x14ac:dyDescent="0.2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40"/>
      <c r="L816" s="40"/>
      <c r="M816" s="40"/>
      <c r="N816" s="40"/>
      <c r="O816" s="40"/>
    </row>
    <row r="817" spans="1:15" s="55" customFormat="1" x14ac:dyDescent="0.2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40"/>
      <c r="L817" s="40"/>
      <c r="M817" s="40"/>
      <c r="N817" s="40"/>
      <c r="O817" s="40"/>
    </row>
    <row r="818" spans="1:15" s="55" customFormat="1" x14ac:dyDescent="0.2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40"/>
      <c r="L818" s="40"/>
      <c r="M818" s="40"/>
      <c r="N818" s="40"/>
      <c r="O818" s="40"/>
    </row>
    <row r="819" spans="1:15" s="55" customFormat="1" x14ac:dyDescent="0.2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40"/>
      <c r="L819" s="40"/>
      <c r="M819" s="40"/>
      <c r="N819" s="40"/>
      <c r="O819" s="40"/>
    </row>
    <row r="820" spans="1:15" s="55" customFormat="1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40"/>
      <c r="L820" s="40"/>
      <c r="M820" s="40"/>
      <c r="N820" s="40"/>
      <c r="O820" s="40"/>
    </row>
    <row r="821" spans="1:15" s="55" customFormat="1" x14ac:dyDescent="0.2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40"/>
      <c r="L821" s="40"/>
      <c r="M821" s="40"/>
      <c r="N821" s="40"/>
      <c r="O821" s="40"/>
    </row>
    <row r="822" spans="1:15" s="55" customFormat="1" x14ac:dyDescent="0.2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40"/>
      <c r="L822" s="40"/>
      <c r="M822" s="40"/>
      <c r="N822" s="40"/>
      <c r="O822" s="40"/>
    </row>
    <row r="823" spans="1:15" s="55" customFormat="1" x14ac:dyDescent="0.2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40"/>
      <c r="L823" s="40"/>
      <c r="M823" s="40"/>
      <c r="N823" s="40"/>
      <c r="O823" s="40"/>
    </row>
    <row r="824" spans="1:15" s="55" customFormat="1" x14ac:dyDescent="0.2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40"/>
      <c r="L824" s="40"/>
      <c r="M824" s="40"/>
      <c r="N824" s="40"/>
      <c r="O824" s="40"/>
    </row>
    <row r="825" spans="1:15" s="55" customFormat="1" x14ac:dyDescent="0.2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40"/>
      <c r="L825" s="40"/>
      <c r="M825" s="40"/>
      <c r="N825" s="40"/>
      <c r="O825" s="40"/>
    </row>
    <row r="826" spans="1:15" s="55" customFormat="1" x14ac:dyDescent="0.2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40"/>
      <c r="L826" s="40"/>
      <c r="M826" s="40"/>
      <c r="N826" s="40"/>
      <c r="O826" s="40"/>
    </row>
    <row r="827" spans="1:15" s="55" customFormat="1" x14ac:dyDescent="0.2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40"/>
      <c r="L827" s="40"/>
      <c r="M827" s="40"/>
      <c r="N827" s="40"/>
      <c r="O827" s="40"/>
    </row>
    <row r="828" spans="1:15" s="55" customFormat="1" x14ac:dyDescent="0.2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40"/>
      <c r="L828" s="40"/>
      <c r="M828" s="40"/>
      <c r="N828" s="40"/>
      <c r="O828" s="40"/>
    </row>
    <row r="829" spans="1:15" s="55" customFormat="1" x14ac:dyDescent="0.2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40"/>
      <c r="L829" s="40"/>
      <c r="M829" s="40"/>
      <c r="N829" s="40"/>
      <c r="O829" s="40"/>
    </row>
    <row r="830" spans="1:15" s="55" customFormat="1" x14ac:dyDescent="0.2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40"/>
      <c r="L830" s="40"/>
      <c r="M830" s="40"/>
      <c r="N830" s="40"/>
      <c r="O830" s="40"/>
    </row>
    <row r="831" spans="1:15" s="55" customFormat="1" x14ac:dyDescent="0.2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40"/>
      <c r="L831" s="40"/>
      <c r="M831" s="40"/>
      <c r="N831" s="40"/>
      <c r="O831" s="40"/>
    </row>
    <row r="832" spans="1:15" s="55" customFormat="1" x14ac:dyDescent="0.2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40"/>
      <c r="L832" s="40"/>
      <c r="M832" s="40"/>
      <c r="N832" s="40"/>
      <c r="O832" s="40"/>
    </row>
    <row r="833" spans="1:15" s="55" customFormat="1" x14ac:dyDescent="0.2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40"/>
      <c r="L833" s="40"/>
      <c r="M833" s="40"/>
      <c r="N833" s="40"/>
      <c r="O833" s="40"/>
    </row>
    <row r="834" spans="1:15" s="55" customFormat="1" x14ac:dyDescent="0.2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40"/>
      <c r="L834" s="40"/>
      <c r="M834" s="40"/>
      <c r="N834" s="40"/>
      <c r="O834" s="40"/>
    </row>
    <row r="835" spans="1:15" s="55" customFormat="1" x14ac:dyDescent="0.2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40"/>
      <c r="L835" s="40"/>
      <c r="M835" s="40"/>
      <c r="N835" s="40"/>
      <c r="O835" s="40"/>
    </row>
    <row r="836" spans="1:15" s="55" customFormat="1" x14ac:dyDescent="0.2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40"/>
      <c r="L836" s="40"/>
      <c r="M836" s="40"/>
      <c r="N836" s="40"/>
      <c r="O836" s="40"/>
    </row>
    <row r="837" spans="1:15" s="55" customFormat="1" x14ac:dyDescent="0.2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40"/>
      <c r="L837" s="40"/>
      <c r="M837" s="40"/>
      <c r="N837" s="40"/>
      <c r="O837" s="40"/>
    </row>
    <row r="838" spans="1:15" s="55" customFormat="1" x14ac:dyDescent="0.2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40"/>
      <c r="L838" s="40"/>
      <c r="M838" s="40"/>
      <c r="N838" s="40"/>
      <c r="O838" s="40"/>
    </row>
    <row r="839" spans="1:15" s="55" customFormat="1" x14ac:dyDescent="0.2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40"/>
      <c r="L839" s="40"/>
      <c r="M839" s="40"/>
      <c r="N839" s="40"/>
      <c r="O839" s="40"/>
    </row>
    <row r="840" spans="1:15" s="55" customFormat="1" x14ac:dyDescent="0.2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40"/>
      <c r="L840" s="40"/>
      <c r="M840" s="40"/>
      <c r="N840" s="40"/>
      <c r="O840" s="40"/>
    </row>
    <row r="841" spans="1:15" s="55" customFormat="1" x14ac:dyDescent="0.2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40"/>
      <c r="L841" s="40"/>
      <c r="M841" s="40"/>
      <c r="N841" s="40"/>
      <c r="O841" s="40"/>
    </row>
    <row r="842" spans="1:15" s="55" customFormat="1" x14ac:dyDescent="0.2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40"/>
      <c r="L842" s="40"/>
      <c r="M842" s="40"/>
      <c r="N842" s="40"/>
      <c r="O842" s="40"/>
    </row>
    <row r="843" spans="1:15" s="55" customFormat="1" x14ac:dyDescent="0.2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40"/>
      <c r="L843" s="40"/>
      <c r="M843" s="40"/>
      <c r="N843" s="40"/>
      <c r="O843" s="40"/>
    </row>
    <row r="844" spans="1:15" s="55" customFormat="1" x14ac:dyDescent="0.2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40"/>
      <c r="L844" s="40"/>
      <c r="M844" s="40"/>
      <c r="N844" s="40"/>
      <c r="O844" s="40"/>
    </row>
    <row r="845" spans="1:15" s="55" customFormat="1" x14ac:dyDescent="0.2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40"/>
      <c r="L845" s="40"/>
      <c r="M845" s="40"/>
      <c r="N845" s="40"/>
      <c r="O845" s="40"/>
    </row>
    <row r="846" spans="1:15" s="55" customFormat="1" x14ac:dyDescent="0.2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40"/>
      <c r="L846" s="40"/>
      <c r="M846" s="40"/>
      <c r="N846" s="40"/>
      <c r="O846" s="40"/>
    </row>
    <row r="847" spans="1:15" s="55" customFormat="1" x14ac:dyDescent="0.2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40"/>
      <c r="L847" s="40"/>
      <c r="M847" s="40"/>
      <c r="N847" s="40"/>
      <c r="O847" s="40"/>
    </row>
    <row r="848" spans="1:15" s="55" customFormat="1" x14ac:dyDescent="0.2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40"/>
      <c r="L848" s="40"/>
      <c r="M848" s="40"/>
      <c r="N848" s="40"/>
      <c r="O848" s="40"/>
    </row>
    <row r="849" spans="1:15" s="55" customFormat="1" x14ac:dyDescent="0.2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40"/>
      <c r="L849" s="40"/>
      <c r="M849" s="40"/>
      <c r="N849" s="40"/>
      <c r="O849" s="40"/>
    </row>
    <row r="850" spans="1:15" s="55" customFormat="1" x14ac:dyDescent="0.2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40"/>
      <c r="L850" s="40"/>
      <c r="M850" s="40"/>
      <c r="N850" s="40"/>
      <c r="O850" s="40"/>
    </row>
    <row r="851" spans="1:15" s="55" customFormat="1" x14ac:dyDescent="0.2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40"/>
      <c r="L851" s="40"/>
      <c r="M851" s="40"/>
      <c r="N851" s="40"/>
      <c r="O851" s="40"/>
    </row>
    <row r="852" spans="1:15" s="55" customFormat="1" x14ac:dyDescent="0.2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40"/>
      <c r="L852" s="40"/>
      <c r="M852" s="40"/>
      <c r="N852" s="40"/>
      <c r="O852" s="40"/>
    </row>
    <row r="853" spans="1:15" s="55" customFormat="1" x14ac:dyDescent="0.2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40"/>
      <c r="L853" s="40"/>
      <c r="M853" s="40"/>
      <c r="N853" s="40"/>
      <c r="O853" s="40"/>
    </row>
    <row r="854" spans="1:15" s="55" customFormat="1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40"/>
      <c r="L854" s="40"/>
      <c r="M854" s="40"/>
      <c r="N854" s="40"/>
      <c r="O854" s="40"/>
    </row>
    <row r="855" spans="1:15" s="55" customFormat="1" x14ac:dyDescent="0.2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40"/>
      <c r="L855" s="40"/>
      <c r="M855" s="40"/>
      <c r="N855" s="40"/>
      <c r="O855" s="40"/>
    </row>
    <row r="856" spans="1:15" s="55" customFormat="1" x14ac:dyDescent="0.2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40"/>
      <c r="L856" s="40"/>
      <c r="M856" s="40"/>
      <c r="N856" s="40"/>
      <c r="O856" s="40"/>
    </row>
    <row r="857" spans="1:15" s="55" customFormat="1" x14ac:dyDescent="0.2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40"/>
      <c r="L857" s="40"/>
      <c r="M857" s="40"/>
      <c r="N857" s="40"/>
      <c r="O857" s="40"/>
    </row>
    <row r="858" spans="1:15" s="55" customFormat="1" x14ac:dyDescent="0.2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40"/>
      <c r="L858" s="40"/>
      <c r="M858" s="40"/>
      <c r="N858" s="40"/>
      <c r="O858" s="40"/>
    </row>
    <row r="859" spans="1:15" s="55" customFormat="1" x14ac:dyDescent="0.2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40"/>
      <c r="L859" s="40"/>
      <c r="M859" s="40"/>
      <c r="N859" s="40"/>
      <c r="O859" s="40"/>
    </row>
    <row r="860" spans="1:15" s="55" customFormat="1" x14ac:dyDescent="0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40"/>
      <c r="L860" s="40"/>
      <c r="M860" s="40"/>
      <c r="N860" s="40"/>
      <c r="O860" s="40"/>
    </row>
    <row r="861" spans="1:15" s="55" customFormat="1" x14ac:dyDescent="0.2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40"/>
      <c r="L861" s="40"/>
      <c r="M861" s="40"/>
      <c r="N861" s="40"/>
      <c r="O861" s="40"/>
    </row>
    <row r="862" spans="1:15" s="55" customFormat="1" x14ac:dyDescent="0.2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40"/>
      <c r="L862" s="40"/>
      <c r="M862" s="40"/>
      <c r="N862" s="40"/>
      <c r="O862" s="40"/>
    </row>
    <row r="863" spans="1:15" s="55" customFormat="1" x14ac:dyDescent="0.2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40"/>
      <c r="L863" s="40"/>
      <c r="M863" s="40"/>
      <c r="N863" s="40"/>
      <c r="O863" s="40"/>
    </row>
    <row r="864" spans="1:15" s="55" customFormat="1" x14ac:dyDescent="0.2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40"/>
      <c r="L864" s="40"/>
      <c r="M864" s="40"/>
      <c r="N864" s="40"/>
      <c r="O864" s="40"/>
    </row>
    <row r="865" spans="1:15" s="55" customFormat="1" x14ac:dyDescent="0.2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40"/>
      <c r="L865" s="40"/>
      <c r="M865" s="40"/>
      <c r="N865" s="40"/>
      <c r="O865" s="40"/>
    </row>
    <row r="866" spans="1:15" s="55" customFormat="1" x14ac:dyDescent="0.2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40"/>
      <c r="L866" s="40"/>
      <c r="M866" s="40"/>
      <c r="N866" s="40"/>
      <c r="O866" s="40"/>
    </row>
    <row r="867" spans="1:15" s="55" customFormat="1" x14ac:dyDescent="0.2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40"/>
      <c r="L867" s="40"/>
      <c r="M867" s="40"/>
      <c r="N867" s="40"/>
      <c r="O867" s="40"/>
    </row>
    <row r="868" spans="1:15" s="55" customFormat="1" x14ac:dyDescent="0.2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40"/>
      <c r="L868" s="40"/>
      <c r="M868" s="40"/>
      <c r="N868" s="40"/>
      <c r="O868" s="40"/>
    </row>
    <row r="869" spans="1:15" s="55" customFormat="1" x14ac:dyDescent="0.2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40"/>
      <c r="L869" s="40"/>
      <c r="M869" s="40"/>
      <c r="N869" s="40"/>
      <c r="O869" s="40"/>
    </row>
    <row r="870" spans="1:15" s="55" customFormat="1" x14ac:dyDescent="0.2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40"/>
      <c r="L870" s="40"/>
      <c r="M870" s="40"/>
      <c r="N870" s="40"/>
      <c r="O870" s="40"/>
    </row>
    <row r="871" spans="1:15" s="55" customFormat="1" x14ac:dyDescent="0.2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40"/>
      <c r="L871" s="40"/>
      <c r="M871" s="40"/>
      <c r="N871" s="40"/>
      <c r="O871" s="40"/>
    </row>
    <row r="872" spans="1:15" s="55" customFormat="1" x14ac:dyDescent="0.2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40"/>
      <c r="L872" s="40"/>
      <c r="M872" s="40"/>
      <c r="N872" s="40"/>
      <c r="O872" s="40"/>
    </row>
    <row r="873" spans="1:15" s="55" customFormat="1" x14ac:dyDescent="0.2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40"/>
      <c r="L873" s="40"/>
      <c r="M873" s="40"/>
      <c r="N873" s="40"/>
      <c r="O873" s="40"/>
    </row>
    <row r="874" spans="1:15" s="55" customFormat="1" x14ac:dyDescent="0.2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40"/>
      <c r="L874" s="40"/>
      <c r="M874" s="40"/>
      <c r="N874" s="40"/>
      <c r="O874" s="40"/>
    </row>
    <row r="875" spans="1:15" s="55" customFormat="1" x14ac:dyDescent="0.2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40"/>
      <c r="L875" s="40"/>
      <c r="M875" s="40"/>
      <c r="N875" s="40"/>
      <c r="O875" s="40"/>
    </row>
    <row r="876" spans="1:15" s="40" customFormat="1" x14ac:dyDescent="0.25">
      <c r="A876" s="36"/>
      <c r="B876" s="36"/>
      <c r="C876" s="36"/>
      <c r="D876" s="36"/>
      <c r="E876" s="36"/>
      <c r="F876" s="36"/>
      <c r="G876" s="36"/>
      <c r="H876" s="36"/>
      <c r="I876" s="36"/>
      <c r="J876" s="36"/>
    </row>
    <row r="877" spans="1:15" s="40" customFormat="1" x14ac:dyDescent="0.25">
      <c r="A877" s="36"/>
      <c r="B877" s="36"/>
      <c r="C877" s="36"/>
      <c r="D877" s="36"/>
      <c r="E877" s="36"/>
      <c r="F877" s="36"/>
      <c r="G877" s="36"/>
      <c r="H877" s="36"/>
      <c r="I877" s="36"/>
      <c r="J877" s="36"/>
    </row>
    <row r="878" spans="1:15" s="40" customFormat="1" x14ac:dyDescent="0.25">
      <c r="A878" s="36"/>
      <c r="B878" s="36"/>
      <c r="C878" s="36"/>
      <c r="D878" s="36"/>
      <c r="E878" s="36"/>
      <c r="F878" s="36"/>
      <c r="G878" s="36"/>
      <c r="H878" s="36"/>
      <c r="I878" s="36"/>
      <c r="J878" s="36"/>
    </row>
    <row r="879" spans="1:15" s="40" customFormat="1" x14ac:dyDescent="0.25">
      <c r="A879" s="36"/>
      <c r="B879" s="36"/>
      <c r="C879" s="36"/>
      <c r="D879" s="36"/>
      <c r="E879" s="36"/>
      <c r="F879" s="36"/>
      <c r="G879" s="36"/>
      <c r="H879" s="36"/>
      <c r="I879" s="36"/>
      <c r="J879" s="36"/>
    </row>
    <row r="880" spans="1:15" s="40" customFormat="1" x14ac:dyDescent="0.25">
      <c r="A880" s="36"/>
      <c r="B880" s="36"/>
      <c r="C880" s="36"/>
      <c r="D880" s="36"/>
      <c r="E880" s="36"/>
      <c r="F880" s="36"/>
      <c r="G880" s="36"/>
      <c r="H880" s="36"/>
      <c r="I880" s="36"/>
      <c r="J880" s="36"/>
    </row>
    <row r="881" spans="1:14" s="40" customFormat="1" x14ac:dyDescent="0.25">
      <c r="A881" s="36"/>
      <c r="B881" s="36"/>
      <c r="C881" s="36"/>
      <c r="D881" s="36"/>
      <c r="E881" s="36"/>
      <c r="F881" s="36"/>
      <c r="G881" s="36"/>
      <c r="H881" s="36"/>
      <c r="I881" s="36"/>
      <c r="J881" s="36"/>
    </row>
    <row r="882" spans="1:14" s="40" customFormat="1" x14ac:dyDescent="0.25">
      <c r="A882" s="36"/>
      <c r="B882" s="36"/>
      <c r="C882" s="36"/>
      <c r="D882" s="36"/>
      <c r="E882" s="36"/>
      <c r="F882" s="36"/>
      <c r="G882" s="36"/>
      <c r="H882" s="36"/>
      <c r="I882" s="36"/>
      <c r="J882" s="36"/>
    </row>
    <row r="883" spans="1:14" s="40" customFormat="1" x14ac:dyDescent="0.25">
      <c r="A883" s="36"/>
      <c r="B883" s="36"/>
      <c r="C883" s="36"/>
      <c r="D883" s="36"/>
      <c r="E883" s="36"/>
      <c r="F883" s="36"/>
      <c r="G883" s="36"/>
      <c r="H883" s="36"/>
      <c r="I883" s="36"/>
      <c r="J883" s="36"/>
    </row>
    <row r="884" spans="1:14" s="40" customFormat="1" x14ac:dyDescent="0.25">
      <c r="A884" s="36"/>
      <c r="B884" s="36"/>
      <c r="C884" s="36"/>
      <c r="D884" s="36"/>
      <c r="E884" s="36"/>
      <c r="F884" s="36"/>
      <c r="G884" s="36"/>
      <c r="H884" s="36"/>
      <c r="I884" s="36"/>
      <c r="J884" s="36"/>
    </row>
    <row r="885" spans="1:14" s="40" customFormat="1" x14ac:dyDescent="0.25">
      <c r="A885" s="36"/>
      <c r="B885" s="36"/>
      <c r="C885" s="36"/>
      <c r="D885" s="36"/>
      <c r="E885" s="36"/>
      <c r="F885" s="36"/>
      <c r="G885" s="36"/>
      <c r="H885" s="36"/>
      <c r="I885" s="36"/>
      <c r="J885" s="36"/>
    </row>
    <row r="886" spans="1:14" s="65" customFormat="1" x14ac:dyDescent="0.2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N886" s="40"/>
    </row>
    <row r="887" spans="1:14" s="65" customFormat="1" x14ac:dyDescent="0.2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N887" s="40"/>
    </row>
    <row r="888" spans="1:14" x14ac:dyDescent="0.25">
      <c r="K888" s="66"/>
      <c r="L888" s="67"/>
      <c r="M888" s="67"/>
      <c r="N888" s="38"/>
    </row>
  </sheetData>
  <sheetProtection algorithmName="SHA-512" hashValue="q2Tnaz4odVl4juaUm7MZqGWJ9vBOATH/gUXP6kQ8uXB542nOYev/yzo+awXe6JObO7hnJWrdNKjaRhayEzPeBA==" saltValue="1byCkatzUwaFoTrX2aReEA==" spinCount="100000" sheet="1" formatCells="0" formatColumns="0" formatRows="0" insertHyperlinks="0" sort="0" autoFilter="0"/>
  <mergeCells count="163">
    <mergeCell ref="B5:G5"/>
    <mergeCell ref="B8:G8"/>
    <mergeCell ref="B1:J1"/>
    <mergeCell ref="B2:J2"/>
    <mergeCell ref="A130:C130"/>
    <mergeCell ref="H527:J527"/>
    <mergeCell ref="B529:J531"/>
    <mergeCell ref="C556:J559"/>
    <mergeCell ref="G533:H533"/>
    <mergeCell ref="I533:J533"/>
    <mergeCell ref="A506:E506"/>
    <mergeCell ref="F506:J506"/>
    <mergeCell ref="D494:G494"/>
    <mergeCell ref="A496:J496"/>
    <mergeCell ref="B498:H498"/>
    <mergeCell ref="B499:H499"/>
    <mergeCell ref="A509:H509"/>
    <mergeCell ref="A510:H510"/>
    <mergeCell ref="A505:E505"/>
    <mergeCell ref="B500:H500"/>
    <mergeCell ref="H525:J525"/>
    <mergeCell ref="H526:J526"/>
    <mergeCell ref="H521:J521"/>
    <mergeCell ref="H523:J523"/>
    <mergeCell ref="H524:J524"/>
    <mergeCell ref="H519:J519"/>
    <mergeCell ref="D493:G493"/>
    <mergeCell ref="C478:D478"/>
    <mergeCell ref="C471:D471"/>
    <mergeCell ref="C472:D472"/>
    <mergeCell ref="B502:H502"/>
    <mergeCell ref="B503:H503"/>
    <mergeCell ref="C480:J480"/>
    <mergeCell ref="A490:H490"/>
    <mergeCell ref="A478:B478"/>
    <mergeCell ref="C475:D475"/>
    <mergeCell ref="C476:D476"/>
    <mergeCell ref="D492:G492"/>
    <mergeCell ref="G307:J307"/>
    <mergeCell ref="B325:J327"/>
    <mergeCell ref="A404:F404"/>
    <mergeCell ref="B369:J371"/>
    <mergeCell ref="B454:J455"/>
    <mergeCell ref="B427:J429"/>
    <mergeCell ref="B433:J435"/>
    <mergeCell ref="I380:J380"/>
    <mergeCell ref="I381:J381"/>
    <mergeCell ref="I382:J382"/>
    <mergeCell ref="I378:J378"/>
    <mergeCell ref="I379:J379"/>
    <mergeCell ref="B363:J365"/>
    <mergeCell ref="B385:J387"/>
    <mergeCell ref="I376:J377"/>
    <mergeCell ref="C463:D463"/>
    <mergeCell ref="A479:B479"/>
    <mergeCell ref="A477:B477"/>
    <mergeCell ref="I151:J151"/>
    <mergeCell ref="H176:J176"/>
    <mergeCell ref="G304:J304"/>
    <mergeCell ref="G305:J305"/>
    <mergeCell ref="I245:J245"/>
    <mergeCell ref="I167:J167"/>
    <mergeCell ref="I152:J152"/>
    <mergeCell ref="I165:J165"/>
    <mergeCell ref="I166:J166"/>
    <mergeCell ref="G235:J238"/>
    <mergeCell ref="E241:J241"/>
    <mergeCell ref="I243:J243"/>
    <mergeCell ref="D218:H218"/>
    <mergeCell ref="C163:E163"/>
    <mergeCell ref="F163:H163"/>
    <mergeCell ref="C168:D168"/>
    <mergeCell ref="D252:I252"/>
    <mergeCell ref="F168:G168"/>
    <mergeCell ref="C469:D469"/>
    <mergeCell ref="A343:G343"/>
    <mergeCell ref="G306:J306"/>
    <mergeCell ref="D50:I50"/>
    <mergeCell ref="C470:D470"/>
    <mergeCell ref="D491:G491"/>
    <mergeCell ref="B501:H501"/>
    <mergeCell ref="F505:J505"/>
    <mergeCell ref="B81:J81"/>
    <mergeCell ref="B340:J341"/>
    <mergeCell ref="D70:I70"/>
    <mergeCell ref="D71:I71"/>
    <mergeCell ref="D72:I72"/>
    <mergeCell ref="E301:J301"/>
    <mergeCell ref="D73:I73"/>
    <mergeCell ref="G148:H148"/>
    <mergeCell ref="E148:F148"/>
    <mergeCell ref="D220:H220"/>
    <mergeCell ref="I149:J149"/>
    <mergeCell ref="I150:J150"/>
    <mergeCell ref="I164:J164"/>
    <mergeCell ref="C188:E188"/>
    <mergeCell ref="C176:E176"/>
    <mergeCell ref="F176:G176"/>
    <mergeCell ref="F188:G188"/>
    <mergeCell ref="D250:I250"/>
    <mergeCell ref="D249:I249"/>
    <mergeCell ref="D124:E124"/>
    <mergeCell ref="F124:G124"/>
    <mergeCell ref="D133:E133"/>
    <mergeCell ref="F133:G133"/>
    <mergeCell ref="D138:F138"/>
    <mergeCell ref="G138:I138"/>
    <mergeCell ref="D53:I53"/>
    <mergeCell ref="H124:J124"/>
    <mergeCell ref="H586:J586"/>
    <mergeCell ref="I535:J535"/>
    <mergeCell ref="D198:J200"/>
    <mergeCell ref="D204:J206"/>
    <mergeCell ref="H520:J520"/>
    <mergeCell ref="A586:F586"/>
    <mergeCell ref="B574:J575"/>
    <mergeCell ref="I536:J536"/>
    <mergeCell ref="H522:J522"/>
    <mergeCell ref="C464:D464"/>
    <mergeCell ref="D216:H216"/>
    <mergeCell ref="B447:J450"/>
    <mergeCell ref="C465:D465"/>
    <mergeCell ref="E104:J104"/>
    <mergeCell ref="C466:D466"/>
    <mergeCell ref="C477:D477"/>
    <mergeCell ref="F611:G611"/>
    <mergeCell ref="E617:H617"/>
    <mergeCell ref="E616:H616"/>
    <mergeCell ref="D606:I606"/>
    <mergeCell ref="D607:I607"/>
    <mergeCell ref="F544:J544"/>
    <mergeCell ref="G534:H534"/>
    <mergeCell ref="E623:H623"/>
    <mergeCell ref="E622:H622"/>
    <mergeCell ref="D609:I609"/>
    <mergeCell ref="H587:J587"/>
    <mergeCell ref="B605:J605"/>
    <mergeCell ref="I534:J534"/>
    <mergeCell ref="D608:I608"/>
    <mergeCell ref="D51:I51"/>
    <mergeCell ref="D52:I52"/>
    <mergeCell ref="D55:I55"/>
    <mergeCell ref="D54:I54"/>
    <mergeCell ref="E296:J296"/>
    <mergeCell ref="E298:J298"/>
    <mergeCell ref="D74:I74"/>
    <mergeCell ref="F22:F23"/>
    <mergeCell ref="G22:G23"/>
    <mergeCell ref="G24:G26"/>
    <mergeCell ref="G27:G31"/>
    <mergeCell ref="J22:J23"/>
    <mergeCell ref="C43:J45"/>
    <mergeCell ref="C22:E22"/>
    <mergeCell ref="H22:H23"/>
    <mergeCell ref="I22:I23"/>
    <mergeCell ref="E59:F59"/>
    <mergeCell ref="G59:H59"/>
    <mergeCell ref="C189:E189"/>
    <mergeCell ref="F189:G189"/>
    <mergeCell ref="D222:H222"/>
    <mergeCell ref="E240:J240"/>
    <mergeCell ref="D251:I251"/>
    <mergeCell ref="D49:I49"/>
  </mergeCells>
  <phoneticPr fontId="2" type="noConversion"/>
  <conditionalFormatting sqref="E469:J471">
    <cfRule type="cellIs" dxfId="1" priority="1" stopIfTrue="1" operator="equal">
      <formula>0</formula>
    </cfRule>
  </conditionalFormatting>
  <conditionalFormatting sqref="J477">
    <cfRule type="expression" priority="2" stopIfTrue="1">
      <formula>#DIV/0!</formula>
    </cfRule>
  </conditionalFormatting>
  <conditionalFormatting sqref="I189 I134">
    <cfRule type="cellIs" dxfId="0" priority="3" stopIfTrue="1" operator="notEqual">
      <formula>#REF!</formula>
    </cfRule>
  </conditionalFormatting>
  <dataValidations count="16">
    <dataValidation type="whole" operator="lessThan" allowBlank="1" showInputMessage="1" showErrorMessage="1" sqref="F583:G583 F589:G589 F538:G538 F452:G452 F460:G461 F277:H277 F258:H258 F280:G280 F281:H281 F279:H279 F290:H290 F289:G289 F207:H208 F210:H210 F88:H88 F119:H119 F115:H116 F122:G122 F194:G194 F312:G312 F373:G373 F389:G389 F437:G437 F517:G517 F482:G482 F561:G561 F570:G570 F551:G551 F56:G57 F18:G19 F67:H67 H85:H86 F80:H80 F75:H78 H82 F82:G86 E63:H63 E66:H66" xr:uid="{00000000-0002-0000-0000-000000000000}">
      <formula1>40000</formula1>
    </dataValidation>
    <dataValidation type="whole" allowBlank="1" showInputMessage="1" showErrorMessage="1" sqref="J567" xr:uid="{00000000-0002-0000-0000-000001000000}">
      <formula1>0</formula1>
      <formula2>5000</formula2>
    </dataValidation>
    <dataValidation type="decimal" allowBlank="1" showInputMessage="1" showErrorMessage="1" sqref="J550 J213 J548" xr:uid="{00000000-0002-0000-0000-000002000000}">
      <formula1>0</formula1>
      <formula2>1000</formula2>
    </dataValidation>
    <dataValidation type="list" errorStyle="warning" showInputMessage="1" showErrorMessage="1" error="Vous pouvez indiquer uniquement oui dans cette cellule" promptTitle="ATTENTION" prompt="Choisir dans la liste déroulante en cliquant sur le bouton" sqref="F516 F234" xr:uid="{00000000-0002-0000-0000-000003000000}">
      <formula1>#REF!</formula1>
    </dataValidation>
    <dataValidation type="decimal" operator="greaterThanOrEqual" allowBlank="1" showInputMessage="1" showErrorMessage="1" error="Seuls les nombres sont acceptés." sqref="H526:J526 G534:J534 I536:J536 J212 J254 I291:I292 J317:J322 J332:J337 J353:J360 H520:J524 F543 J547 H402:I404" xr:uid="{00000000-0002-0000-0000-000004000000}">
      <formula1>0</formula1>
    </dataValidation>
    <dataValidation type="whole" operator="lessThan" allowBlank="1" showInputMessage="1" showErrorMessage="1" sqref="I489 I511 J456 J436 J430 J453 J407:J408 I495 I507 I504" xr:uid="{00000000-0002-0000-0000-000005000000}">
      <formula1>5000</formula1>
    </dataValidation>
    <dataValidation type="list" allowBlank="1" showInputMessage="1" showErrorMessage="1" promptTitle="ATTENTION" prompt="choisir dans la liste" sqref="H432 H324 H339 F332:F337 H362 H426" xr:uid="{00000000-0002-0000-0000-000006000000}">
      <formula1>"non"</formula1>
    </dataValidation>
    <dataValidation type="whole" allowBlank="1" showInputMessage="1" showErrorMessage="1" sqref="H405 J158 J161:J162" xr:uid="{00000000-0002-0000-0000-000007000000}">
      <formula1>0</formula1>
      <formula2>100000</formula2>
    </dataValidation>
    <dataValidation type="whole" allowBlank="1" showInputMessage="1" showErrorMessage="1" sqref="J174" xr:uid="{00000000-0002-0000-0000-000008000000}">
      <formula1>0</formula1>
      <formula2>300</formula2>
    </dataValidation>
    <dataValidation operator="lessThan" allowBlank="1" showInputMessage="1" showErrorMessage="1" sqref="H84:J84" xr:uid="{00000000-0002-0000-0000-000009000000}"/>
    <dataValidation operator="lessThan" showInputMessage="1" showErrorMessage="1" sqref="J16" xr:uid="{00000000-0002-0000-0000-00000A000000}"/>
    <dataValidation type="list" allowBlank="1" showInputMessage="1" showErrorMessage="1" sqref="J47 J68 J79 J196 J202 J214:J215 J217 J219 J221 J224 J226:J234 F243:F245 J247 J256 G262:G273 I262:I273 E284:E287 J295 J297 J300 F304:F307 H317:H322 H332:H337 J348 H353:H360 G377:G382 J406 J410:J425 J431 I440:I444 I485:I488 I509:I510 J541 J554 J568 J572 J585 J596:J604 H491:H494" xr:uid="{00000000-0002-0000-0000-00000B000000}">
      <formula1>"Oui,Non"</formula1>
    </dataValidation>
    <dataValidation type="list" allowBlank="1" showInputMessage="1" showErrorMessage="1" sqref="J49:J55 J249:J252 J70:J74" xr:uid="{00000000-0002-0000-0000-00000C000000}">
      <formula1>"X"</formula1>
    </dataValidation>
    <dataValidation type="list" allowBlank="1" showInputMessage="1" showErrorMessage="1" sqref="I378:J382" xr:uid="{00000000-0002-0000-0000-00000D000000}">
      <formula1>"Bibliothèque,Autre opérateur"</formula1>
    </dataValidation>
    <dataValidation type="decimal" operator="greaterThanOrEqual" allowBlank="1" showInputMessage="1" showErrorMessage="1" error="Seuls les montants en chiffres sont acceptés." sqref="J509:J510" xr:uid="{00000000-0002-0000-0000-00000E000000}">
      <formula1>0</formula1>
    </dataValidation>
    <dataValidation type="whole" operator="greaterThanOrEqual" allowBlank="1" showInputMessage="1" showErrorMessage="1" error="Seuls les nombres ENTIERS sont acceptés." sqref="H16:I16 C24:D31 F24:F31 H24:J31 J36:J40 E61:H62 E64:H65 J76:J77 J86 I90:J102 I107:J114 D126:G130 J135:J137 E150:E151 G150:H151 J154:J155 J157 J159:J160 C165:D166 F165:G166 J170:J173 C178:D185 F178:G185 J190:J192 J211 H262:H273 J262:J273 G282 J284:J287 J343:J346 H377:H382 H392:I394 J397:J398 J591 J440:J444 E463:I465 J485:J488 H401:I401 I498:J503 F542 J546 J563:J566 I491:J494" xr:uid="{00000000-0002-0000-0000-00000F000000}">
      <formula1>0</formula1>
    </dataValidation>
  </dataValidations>
  <printOptions horizontalCentered="1"/>
  <pageMargins left="0.52" right="0.78740157480314965" top="0.98425196850393704" bottom="0.98425196850393704" header="0.51181102362204722" footer="0.51181102362204722"/>
  <pageSetup paperSize="9" scale="90" orientation="landscape" r:id="rId1"/>
  <headerFooter alignWithMargins="0">
    <oddFooter>&amp;R&amp;P</oddFooter>
  </headerFooter>
  <rowBreaks count="24" manualBreakCount="24">
    <brk id="56" max="16383" man="1"/>
    <brk id="86" max="9" man="1"/>
    <brk id="115" max="9" man="1"/>
    <brk id="145" max="9" man="1"/>
    <brk id="174" max="9" man="1"/>
    <brk id="193" max="9" man="1"/>
    <brk id="208" max="9" man="1"/>
    <brk id="239" max="9" man="1"/>
    <brk id="258" max="9" man="1"/>
    <brk id="274" max="9" man="1"/>
    <brk id="293" max="9" man="1"/>
    <brk id="309" max="9" man="1"/>
    <brk id="328" max="9" man="1"/>
    <brk id="348" max="9" man="1"/>
    <brk id="372" max="9" man="1"/>
    <brk id="388" max="9" man="1"/>
    <brk id="407" max="9" man="1"/>
    <brk id="436" max="9" man="1"/>
    <brk id="457" max="9" man="1"/>
    <brk id="481" max="16383" man="1"/>
    <brk id="511" max="9" man="1"/>
    <brk id="537" max="9" man="1"/>
    <brk id="560" max="9" man="1"/>
    <brk id="5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Analyse statistique</vt:lpstr>
      <vt:lpstr>'Analyse statistique'!Zone_d_impression</vt:lpstr>
    </vt:vector>
  </TitlesOfParts>
  <Company>MUET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FMUET</dc:creator>
  <cp:lastModifiedBy>Utilisateur Windows</cp:lastModifiedBy>
  <cp:lastPrinted>2015-07-28T13:21:23Z</cp:lastPrinted>
  <dcterms:created xsi:type="dcterms:W3CDTF">2005-05-03T17:19:51Z</dcterms:created>
  <dcterms:modified xsi:type="dcterms:W3CDTF">2024-01-12T09:27:49Z</dcterms:modified>
</cp:coreProperties>
</file>