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GAT\LecturePublique\LECTURE PUBLIQUE\CELLULE SUBVENTION\Rapports\Rapports d'activités\modèles Rapports d'activités 2023\"/>
    </mc:Choice>
  </mc:AlternateContent>
  <xr:revisionPtr revIDLastSave="0" documentId="13_ncr:1_{CC77D19D-CDE2-4660-8D4F-4A866644C1AD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1. Fiche signalétique" sheetId="5" r:id="rId1"/>
    <sheet name="2. Analyse statistique" sheetId="1" r:id="rId2"/>
  </sheets>
  <definedNames>
    <definedName name="_xlnm.Print_Area" localSheetId="1">'2. Analyse statistique'!$A$1:$K$467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1" l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F68" i="1"/>
  <c r="D186" i="1" s="1"/>
  <c r="F67" i="1"/>
  <c r="D185" i="1" s="1"/>
  <c r="F66" i="1"/>
  <c r="D184" i="1" s="1"/>
  <c r="F65" i="1"/>
  <c r="D183" i="1" s="1"/>
  <c r="F64" i="1"/>
  <c r="D182" i="1" s="1"/>
  <c r="F63" i="1"/>
  <c r="D181" i="1" s="1"/>
  <c r="F62" i="1"/>
  <c r="D180" i="1" s="1"/>
  <c r="F61" i="1"/>
  <c r="D179" i="1" s="1"/>
  <c r="F60" i="1"/>
  <c r="D178" i="1" s="1"/>
  <c r="F59" i="1"/>
  <c r="D177" i="1" s="1"/>
  <c r="F58" i="1"/>
  <c r="D176" i="1" s="1"/>
  <c r="F57" i="1"/>
  <c r="D175" i="1" s="1"/>
  <c r="F56" i="1"/>
  <c r="D174" i="1" s="1"/>
  <c r="F55" i="1"/>
  <c r="D173" i="1" s="1"/>
  <c r="F54" i="1"/>
  <c r="D172" i="1" s="1"/>
  <c r="F53" i="1"/>
  <c r="D171" i="1" s="1"/>
  <c r="F52" i="1"/>
  <c r="D170" i="1" s="1"/>
  <c r="F51" i="1"/>
  <c r="D169" i="1" s="1"/>
  <c r="F50" i="1"/>
  <c r="D168" i="1" s="1"/>
  <c r="F49" i="1"/>
  <c r="D167" i="1" s="1"/>
  <c r="F48" i="1"/>
  <c r="D166" i="1" s="1"/>
  <c r="F47" i="1"/>
  <c r="D165" i="1" s="1"/>
  <c r="F46" i="1"/>
  <c r="D164" i="1" s="1"/>
  <c r="F45" i="1"/>
  <c r="D163" i="1" s="1"/>
  <c r="F44" i="1"/>
  <c r="D162" i="1" s="1"/>
  <c r="F43" i="1"/>
  <c r="D161" i="1" s="1"/>
  <c r="F42" i="1"/>
  <c r="D160" i="1" s="1"/>
  <c r="F41" i="1"/>
  <c r="D159" i="1" s="1"/>
  <c r="F40" i="1"/>
  <c r="D158" i="1" s="1"/>
  <c r="F39" i="1"/>
  <c r="D157" i="1" s="1"/>
  <c r="F38" i="1"/>
  <c r="D156" i="1" s="1"/>
  <c r="F37" i="1"/>
  <c r="D155" i="1" s="1"/>
  <c r="F36" i="1"/>
  <c r="D154" i="1" s="1"/>
  <c r="F35" i="1"/>
  <c r="D153" i="1" s="1"/>
  <c r="F34" i="1"/>
  <c r="D152" i="1" s="1"/>
  <c r="F33" i="1"/>
  <c r="D151" i="1" s="1"/>
  <c r="F32" i="1"/>
  <c r="D150" i="1" s="1"/>
  <c r="F31" i="1"/>
  <c r="D149" i="1" s="1"/>
  <c r="F30" i="1"/>
  <c r="D148" i="1" s="1"/>
  <c r="F29" i="1"/>
  <c r="D147" i="1" s="1"/>
  <c r="F28" i="1"/>
  <c r="D146" i="1" s="1"/>
  <c r="F27" i="1"/>
  <c r="D145" i="1" s="1"/>
  <c r="F26" i="1"/>
  <c r="D144" i="1" s="1"/>
  <c r="F25" i="1"/>
  <c r="D143" i="1" s="1"/>
  <c r="F24" i="1"/>
  <c r="D142" i="1" s="1"/>
  <c r="F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A68" i="1"/>
  <c r="B186" i="1" s="1"/>
  <c r="A67" i="1"/>
  <c r="B185" i="1" s="1"/>
  <c r="A66" i="1"/>
  <c r="B184" i="1" s="1"/>
  <c r="A65" i="1"/>
  <c r="B183" i="1" s="1"/>
  <c r="A64" i="1"/>
  <c r="B182" i="1" s="1"/>
  <c r="A63" i="1"/>
  <c r="B181" i="1" s="1"/>
  <c r="A62" i="1"/>
  <c r="B180" i="1" s="1"/>
  <c r="A61" i="1"/>
  <c r="B179" i="1" s="1"/>
  <c r="A60" i="1"/>
  <c r="B178" i="1" s="1"/>
  <c r="A59" i="1"/>
  <c r="B177" i="1" s="1"/>
  <c r="A58" i="1"/>
  <c r="B176" i="1" s="1"/>
  <c r="A57" i="1"/>
  <c r="B175" i="1" s="1"/>
  <c r="A56" i="1"/>
  <c r="B174" i="1" s="1"/>
  <c r="A55" i="1"/>
  <c r="B173" i="1" s="1"/>
  <c r="A54" i="1"/>
  <c r="B172" i="1" s="1"/>
  <c r="A53" i="1"/>
  <c r="B171" i="1" s="1"/>
  <c r="A52" i="1"/>
  <c r="B170" i="1" s="1"/>
  <c r="A51" i="1"/>
  <c r="B169" i="1" s="1"/>
  <c r="A50" i="1"/>
  <c r="B168" i="1" s="1"/>
  <c r="A49" i="1"/>
  <c r="B167" i="1" s="1"/>
  <c r="A48" i="1"/>
  <c r="B166" i="1" s="1"/>
  <c r="A47" i="1"/>
  <c r="B165" i="1" s="1"/>
  <c r="A46" i="1"/>
  <c r="B164" i="1" s="1"/>
  <c r="A45" i="1"/>
  <c r="B163" i="1" s="1"/>
  <c r="A44" i="1"/>
  <c r="B162" i="1" s="1"/>
  <c r="A43" i="1"/>
  <c r="B161" i="1" s="1"/>
  <c r="A42" i="1"/>
  <c r="B160" i="1" s="1"/>
  <c r="A41" i="1"/>
  <c r="B159" i="1" s="1"/>
  <c r="A40" i="1"/>
  <c r="B158" i="1" s="1"/>
  <c r="A39" i="1"/>
  <c r="B157" i="1" s="1"/>
  <c r="A38" i="1"/>
  <c r="B156" i="1" s="1"/>
  <c r="A37" i="1"/>
  <c r="B155" i="1" s="1"/>
  <c r="A36" i="1"/>
  <c r="B154" i="1" s="1"/>
  <c r="A35" i="1"/>
  <c r="B153" i="1" s="1"/>
  <c r="A34" i="1"/>
  <c r="B152" i="1" s="1"/>
  <c r="A33" i="1"/>
  <c r="B151" i="1" s="1"/>
  <c r="A32" i="1"/>
  <c r="B150" i="1" s="1"/>
  <c r="A31" i="1"/>
  <c r="B149" i="1" s="1"/>
  <c r="A30" i="1"/>
  <c r="B148" i="1" s="1"/>
  <c r="A29" i="1"/>
  <c r="B147" i="1" s="1"/>
  <c r="A28" i="1"/>
  <c r="B146" i="1" s="1"/>
  <c r="A27" i="1"/>
  <c r="B145" i="1" s="1"/>
  <c r="A26" i="1"/>
  <c r="B144" i="1" s="1"/>
  <c r="A25" i="1"/>
  <c r="B143" i="1" s="1"/>
  <c r="A24" i="1"/>
  <c r="B142" i="1" s="1"/>
  <c r="J299" i="1" l="1"/>
  <c r="J298" i="1"/>
  <c r="J297" i="1"/>
  <c r="J296" i="1"/>
  <c r="H299" i="1"/>
  <c r="H298" i="1"/>
  <c r="H297" i="1"/>
  <c r="H296" i="1"/>
  <c r="E299" i="1"/>
  <c r="E298" i="1"/>
  <c r="E297" i="1"/>
  <c r="C300" i="1"/>
  <c r="E296" i="1"/>
  <c r="E17" i="1"/>
  <c r="D141" i="1"/>
  <c r="F14" i="1"/>
  <c r="D132" i="1" s="1"/>
  <c r="F15" i="1"/>
  <c r="D133" i="1" s="1"/>
  <c r="F16" i="1"/>
  <c r="D134" i="1" s="1"/>
  <c r="F17" i="1"/>
  <c r="D135" i="1" s="1"/>
  <c r="F18" i="1"/>
  <c r="D136" i="1" s="1"/>
  <c r="F19" i="1"/>
  <c r="D137" i="1" s="1"/>
  <c r="F20" i="1"/>
  <c r="D138" i="1" s="1"/>
  <c r="F21" i="1"/>
  <c r="D139" i="1" s="1"/>
  <c r="F22" i="1"/>
  <c r="D140" i="1" s="1"/>
  <c r="F13" i="1"/>
  <c r="D131" i="1" s="1"/>
  <c r="A18" i="1"/>
  <c r="B136" i="1" s="1"/>
  <c r="A14" i="1"/>
  <c r="B132" i="1" s="1"/>
  <c r="A13" i="1"/>
  <c r="B131" i="1" s="1"/>
  <c r="A15" i="1"/>
  <c r="B133" i="1" s="1"/>
  <c r="A16" i="1"/>
  <c r="B134" i="1" s="1"/>
  <c r="A17" i="1"/>
  <c r="B135" i="1" s="1"/>
  <c r="A19" i="1"/>
  <c r="B137" i="1" s="1"/>
  <c r="A20" i="1"/>
  <c r="B138" i="1" s="1"/>
  <c r="A21" i="1"/>
  <c r="B139" i="1" s="1"/>
  <c r="A22" i="1"/>
  <c r="B140" i="1" s="1"/>
  <c r="A23" i="1"/>
  <c r="B141" i="1" s="1"/>
  <c r="J395" i="1"/>
  <c r="J394" i="1"/>
  <c r="J393" i="1"/>
  <c r="I359" i="1"/>
  <c r="I361" i="1" s="1"/>
  <c r="F335" i="1"/>
  <c r="K335" i="1" s="1"/>
  <c r="H335" i="1"/>
  <c r="I332" i="1"/>
  <c r="J332" i="1"/>
  <c r="C321" i="1"/>
  <c r="D321" i="1"/>
  <c r="F321" i="1"/>
  <c r="G321" i="1"/>
  <c r="K320" i="1"/>
  <c r="K313" i="1"/>
  <c r="J313" i="1"/>
  <c r="I313" i="1"/>
  <c r="H314" i="1"/>
  <c r="H315" i="1"/>
  <c r="H316" i="1"/>
  <c r="H317" i="1"/>
  <c r="H318" i="1"/>
  <c r="H319" i="1"/>
  <c r="H320" i="1"/>
  <c r="H313" i="1"/>
  <c r="E319" i="1"/>
  <c r="E314" i="1"/>
  <c r="E315" i="1"/>
  <c r="E316" i="1"/>
  <c r="E317" i="1"/>
  <c r="E318" i="1"/>
  <c r="E320" i="1"/>
  <c r="E313" i="1"/>
  <c r="J320" i="1"/>
  <c r="I320" i="1"/>
  <c r="K319" i="1"/>
  <c r="J319" i="1"/>
  <c r="I319" i="1"/>
  <c r="K318" i="1"/>
  <c r="J318" i="1"/>
  <c r="I318" i="1"/>
  <c r="K317" i="1"/>
  <c r="J317" i="1"/>
  <c r="I317" i="1"/>
  <c r="K316" i="1"/>
  <c r="J316" i="1"/>
  <c r="I316" i="1"/>
  <c r="K315" i="1"/>
  <c r="J315" i="1"/>
  <c r="I315" i="1"/>
  <c r="K314" i="1"/>
  <c r="J314" i="1"/>
  <c r="I314" i="1"/>
  <c r="F300" i="1"/>
  <c r="G300" i="1"/>
  <c r="D300" i="1"/>
  <c r="I300" i="1"/>
  <c r="G277" i="1"/>
  <c r="H277" i="1"/>
  <c r="E277" i="1"/>
  <c r="F277" i="1"/>
  <c r="I276" i="1"/>
  <c r="J276" i="1"/>
  <c r="I275" i="1"/>
  <c r="J275" i="1"/>
  <c r="I274" i="1"/>
  <c r="J274" i="1"/>
  <c r="D226" i="1"/>
  <c r="D236" i="1" s="1"/>
  <c r="K224" i="1"/>
  <c r="K229" i="1" s="1"/>
  <c r="D234" i="1"/>
  <c r="D229" i="1"/>
  <c r="K82" i="1"/>
  <c r="J83" i="1"/>
  <c r="K83" i="1"/>
  <c r="J84" i="1"/>
  <c r="K84" i="1"/>
  <c r="J85" i="1"/>
  <c r="K85" i="1"/>
  <c r="J86" i="1"/>
  <c r="K86" i="1"/>
  <c r="J87" i="1"/>
  <c r="K87" i="1"/>
  <c r="F88" i="1"/>
  <c r="G88" i="1"/>
  <c r="H88" i="1"/>
  <c r="I88" i="1"/>
  <c r="J89" i="1"/>
  <c r="K89" i="1"/>
  <c r="J90" i="1"/>
  <c r="K90" i="1"/>
  <c r="F91" i="1"/>
  <c r="G91" i="1"/>
  <c r="H91" i="1"/>
  <c r="I91" i="1"/>
  <c r="I69" i="1"/>
  <c r="J74" i="1" s="1"/>
  <c r="H69" i="1"/>
  <c r="I74" i="1" s="1"/>
  <c r="K69" i="1"/>
  <c r="J23" i="1"/>
  <c r="J13" i="1"/>
  <c r="J14" i="1"/>
  <c r="J15" i="1"/>
  <c r="J16" i="1"/>
  <c r="J17" i="1"/>
  <c r="J18" i="1"/>
  <c r="J19" i="1"/>
  <c r="J20" i="1"/>
  <c r="J21" i="1"/>
  <c r="J22" i="1"/>
  <c r="G69" i="1"/>
  <c r="E13" i="1"/>
  <c r="E14" i="1"/>
  <c r="E15" i="1"/>
  <c r="E16" i="1"/>
  <c r="E18" i="1"/>
  <c r="E19" i="1"/>
  <c r="E20" i="1"/>
  <c r="E21" i="1"/>
  <c r="E22" i="1"/>
  <c r="E23" i="1"/>
  <c r="D69" i="1"/>
  <c r="C69" i="1"/>
  <c r="J82" i="1"/>
  <c r="K372" i="1"/>
  <c r="F235" i="1"/>
  <c r="F234" i="1"/>
  <c r="F230" i="1"/>
  <c r="F229" i="1"/>
  <c r="F226" i="1"/>
  <c r="F236" i="1" s="1"/>
  <c r="E226" i="1"/>
  <c r="E236" i="1" s="1"/>
  <c r="K225" i="1"/>
  <c r="J226" i="1"/>
  <c r="I226" i="1"/>
  <c r="I236" i="1" s="1"/>
  <c r="I235" i="1"/>
  <c r="J234" i="1"/>
  <c r="I234" i="1"/>
  <c r="I230" i="1"/>
  <c r="J229" i="1"/>
  <c r="I229" i="1"/>
  <c r="K76" i="1"/>
  <c r="K75" i="1"/>
  <c r="H226" i="1"/>
  <c r="H236" i="1" s="1"/>
  <c r="G226" i="1"/>
  <c r="G236" i="1" s="1"/>
  <c r="H235" i="1"/>
  <c r="G235" i="1"/>
  <c r="E235" i="1"/>
  <c r="D235" i="1"/>
  <c r="H234" i="1"/>
  <c r="G234" i="1"/>
  <c r="E234" i="1"/>
  <c r="H229" i="1"/>
  <c r="H230" i="1"/>
  <c r="G229" i="1"/>
  <c r="G230" i="1"/>
  <c r="E229" i="1"/>
  <c r="E230" i="1"/>
  <c r="D230" i="1"/>
  <c r="J91" i="1" l="1"/>
  <c r="I335" i="1"/>
  <c r="J236" i="1"/>
  <c r="J230" i="1"/>
  <c r="J235" i="1"/>
  <c r="H300" i="1"/>
  <c r="I321" i="1"/>
  <c r="K91" i="1"/>
  <c r="K88" i="1"/>
  <c r="K332" i="1"/>
  <c r="H321" i="1"/>
  <c r="J321" i="1"/>
  <c r="D301" i="1"/>
  <c r="K226" i="1"/>
  <c r="K230" i="1" s="1"/>
  <c r="J88" i="1"/>
  <c r="K275" i="1"/>
  <c r="K274" i="1"/>
  <c r="G301" i="1"/>
  <c r="J69" i="1"/>
  <c r="E321" i="1"/>
  <c r="E69" i="1"/>
  <c r="K74" i="1"/>
  <c r="K276" i="1"/>
  <c r="J300" i="1"/>
  <c r="G324" i="1"/>
  <c r="D324" i="1"/>
  <c r="K324" i="1" s="1"/>
  <c r="E300" i="1"/>
  <c r="I277" i="1"/>
  <c r="H280" i="1"/>
  <c r="I289" i="1" s="1"/>
  <c r="K321" i="1"/>
  <c r="J277" i="1"/>
  <c r="F280" i="1"/>
  <c r="F289" i="1" s="1"/>
  <c r="I324" i="1" l="1"/>
  <c r="I288" i="1"/>
  <c r="J289" i="1"/>
  <c r="H289" i="1"/>
  <c r="F288" i="1"/>
  <c r="E289" i="1"/>
  <c r="G289" i="1"/>
  <c r="J287" i="1"/>
  <c r="I287" i="1"/>
  <c r="I290" i="1"/>
  <c r="J288" i="1"/>
  <c r="H287" i="1"/>
  <c r="H288" i="1"/>
  <c r="H290" i="1"/>
  <c r="J290" i="1"/>
  <c r="F290" i="1"/>
  <c r="G287" i="1"/>
  <c r="F287" i="1"/>
  <c r="G288" i="1"/>
  <c r="E287" i="1"/>
  <c r="E288" i="1"/>
  <c r="G290" i="1"/>
  <c r="E290" i="1"/>
  <c r="K280" i="1"/>
  <c r="K277" i="1"/>
  <c r="I280" i="1"/>
</calcChain>
</file>

<file path=xl/sharedStrings.xml><?xml version="1.0" encoding="utf-8"?>
<sst xmlns="http://schemas.openxmlformats.org/spreadsheetml/2006/main" count="734" uniqueCount="276">
  <si>
    <t>Total</t>
  </si>
  <si>
    <t>Jeux</t>
  </si>
  <si>
    <t>Autres</t>
  </si>
  <si>
    <t>Cédéroms</t>
  </si>
  <si>
    <t>Cd audio</t>
  </si>
  <si>
    <t>DVD</t>
  </si>
  <si>
    <t>Livres</t>
  </si>
  <si>
    <t>Périodiques</t>
  </si>
  <si>
    <t>Nombre de produits différents réalisés par la bibliothèque dans l'année</t>
  </si>
  <si>
    <t>Supports multimédias</t>
  </si>
  <si>
    <t>Différence</t>
  </si>
  <si>
    <t>dont</t>
  </si>
  <si>
    <t>Multimédia</t>
  </si>
  <si>
    <t>Jeunesse</t>
  </si>
  <si>
    <t>Adultes</t>
  </si>
  <si>
    <t>%</t>
  </si>
  <si>
    <t>Abonnements nouveaux dans l'année</t>
  </si>
  <si>
    <t>Abonnements supprimés dans l'année</t>
  </si>
  <si>
    <t>Personnel rémunéré</t>
  </si>
  <si>
    <t>Nombre équivalents temps plein</t>
  </si>
  <si>
    <t>Nombre de personnes</t>
  </si>
  <si>
    <t>Date du dernier investissement en mobilier</t>
  </si>
  <si>
    <t>Date du dernier investissement en informatique</t>
  </si>
  <si>
    <t>Publication de dépliants</t>
  </si>
  <si>
    <t>Publication d'affiches</t>
  </si>
  <si>
    <t>Publication de signets</t>
  </si>
  <si>
    <t>Communication avec la presse</t>
  </si>
  <si>
    <t>Existence d'un site web de présentation</t>
  </si>
  <si>
    <t>Types de partenaires</t>
  </si>
  <si>
    <t>Autre bibliothèque</t>
  </si>
  <si>
    <t>Centre culturel</t>
  </si>
  <si>
    <t>Groupe d'alphabétisation</t>
  </si>
  <si>
    <t>Groupe d'éducation permanente</t>
  </si>
  <si>
    <t>Etablissement scolaire</t>
  </si>
  <si>
    <t>Autre</t>
  </si>
  <si>
    <t>Taux d'accroissement</t>
  </si>
  <si>
    <t xml:space="preserve">Nombre total d'heures de formation </t>
  </si>
  <si>
    <t>Nombre de partenaires</t>
  </si>
  <si>
    <t>Nombre total</t>
  </si>
  <si>
    <t>Répartion nombre de projets</t>
  </si>
  <si>
    <t>Cd livres</t>
  </si>
  <si>
    <t>Nombre de collectivités</t>
  </si>
  <si>
    <t>Collectivités à public non recensé</t>
  </si>
  <si>
    <t>Nombre d'usagers induit</t>
  </si>
  <si>
    <t xml:space="preserve"> Fiction</t>
  </si>
  <si>
    <t>Documentaires</t>
  </si>
  <si>
    <t>Répartition des prêts</t>
  </si>
  <si>
    <t>Nombre de titres de périodiques dépouillés disponibles dans les collections</t>
  </si>
  <si>
    <t>Collectivités à public recensé</t>
  </si>
  <si>
    <t>Abonnements</t>
  </si>
  <si>
    <t>Communes desservies</t>
  </si>
  <si>
    <t>Participez-vous à des activités ou manifestations en collaboration avec des partenaires ?</t>
  </si>
  <si>
    <t>des écoles</t>
  </si>
  <si>
    <t>des bibliothèques non-reconnues</t>
  </si>
  <si>
    <t>des maisons de repos</t>
  </si>
  <si>
    <t>Chauffeurs</t>
  </si>
  <si>
    <t>Capacité du (des) bibliobus en terme de documents</t>
  </si>
  <si>
    <t>Date</t>
  </si>
  <si>
    <t>Service aux usagers</t>
  </si>
  <si>
    <t>Pour le personnel</t>
  </si>
  <si>
    <t>Informatisation du prêt</t>
  </si>
  <si>
    <t>Usagers de l'itinérante par commune</t>
  </si>
  <si>
    <t>Détailler :</t>
  </si>
  <si>
    <t>Accès au catalogue depuis le bibliobus</t>
  </si>
  <si>
    <t>des écoles de devoirs</t>
  </si>
  <si>
    <t>des associations d'éducation permanente</t>
  </si>
  <si>
    <t>autres</t>
  </si>
  <si>
    <t>Nombre d'heures prestées par an</t>
  </si>
  <si>
    <t>Parmi les arrêts, nombre d'arrêts :</t>
  </si>
  <si>
    <t>scolaire</t>
  </si>
  <si>
    <t>non-scolaires</t>
  </si>
  <si>
    <t>mixtes</t>
  </si>
  <si>
    <t>des lieux d'acceuil pour les petits (crèches)</t>
  </si>
  <si>
    <t>Enfants</t>
  </si>
  <si>
    <t>Collectivités</t>
  </si>
  <si>
    <t xml:space="preserve">Modalités de prêt </t>
  </si>
  <si>
    <t>Nombre de documents maximum</t>
  </si>
  <si>
    <t>Types de produits</t>
  </si>
  <si>
    <t>Bibliographie</t>
  </si>
  <si>
    <t>Document de présentation</t>
  </si>
  <si>
    <t>Nombres</t>
  </si>
  <si>
    <t>Autres (préciser)</t>
  </si>
  <si>
    <t>Locaux séparés</t>
  </si>
  <si>
    <t>garage pour bus</t>
  </si>
  <si>
    <t>autres (préciser)</t>
  </si>
  <si>
    <t>Réunions avec d'autres structures</t>
  </si>
  <si>
    <t>Nombre d'élèves induits par l'ensemble de ces classes</t>
  </si>
  <si>
    <t>Organisez-vous des animations / activités ?</t>
  </si>
  <si>
    <t>- dont le territoire est desservi</t>
  </si>
  <si>
    <t>- hors du territoire desservi</t>
  </si>
  <si>
    <t>Nombre</t>
  </si>
  <si>
    <t>Locaux communs</t>
  </si>
  <si>
    <t>nombre</t>
  </si>
  <si>
    <t>Dépôts dans les bibliothèques locales du territoire ?</t>
  </si>
  <si>
    <t>Réunions avec les bibliothèques locales du territoire ?</t>
  </si>
  <si>
    <t>- Classes</t>
  </si>
  <si>
    <t>parmi les classes :</t>
  </si>
  <si>
    <t>Répartition des classes venant dans la bibliothèque itinérante</t>
  </si>
  <si>
    <t>Classes maternelles</t>
  </si>
  <si>
    <t>Classes primaires</t>
  </si>
  <si>
    <t>Classes secondaires</t>
  </si>
  <si>
    <t>Périodicité des passages aux haltes :</t>
  </si>
  <si>
    <t>Bandes dessinées</t>
  </si>
  <si>
    <t>Nombre de postes informatiques destinés au public dans le bibliobus</t>
  </si>
  <si>
    <t>Nombre de nouveaux usagers individuels inscrits durant l'année évaluée</t>
  </si>
  <si>
    <t>Nombre de réinscriptions d'usagers individuels durant l'année évaluée</t>
  </si>
  <si>
    <t>dont hors Commune de l'arrêt</t>
  </si>
  <si>
    <t>nombre d'arrêts</t>
  </si>
  <si>
    <t>Nombre de produits réactualisés au cours de l'année</t>
  </si>
  <si>
    <t>Quotidiens</t>
  </si>
  <si>
    <t>Hebdomadaires</t>
  </si>
  <si>
    <t>Mensuels</t>
  </si>
  <si>
    <t>Nombre de postes informatiques dans les bureaux</t>
  </si>
  <si>
    <t>Nombre de postes informatiques dans le bibliobus</t>
  </si>
  <si>
    <t>Remarques ?</t>
  </si>
  <si>
    <t>dans les Communes</t>
  </si>
  <si>
    <t>Nbre nouvelles collectivités inscrites durant l'année évaluée</t>
  </si>
  <si>
    <t>Nbre réinscriptions de collectivités durant l'année évaluée</t>
  </si>
  <si>
    <t>Nombre total de kilomètres parcourus durant l'année</t>
  </si>
  <si>
    <t>Fiche signalétique</t>
  </si>
  <si>
    <t>Dénomination de l'Opérateur direct :</t>
  </si>
  <si>
    <t xml:space="preserve">PUBLIC   </t>
  </si>
  <si>
    <t>1. a)</t>
  </si>
  <si>
    <r>
      <t>P</t>
    </r>
    <r>
      <rPr>
        <sz val="14"/>
        <rFont val="Calibri"/>
        <family val="2"/>
      </rPr>
      <t>UBLIC INDIVIDUEL</t>
    </r>
  </si>
  <si>
    <t>1. b)</t>
  </si>
  <si>
    <t>Commune</t>
  </si>
  <si>
    <t>Nombre d'arrêts</t>
  </si>
  <si>
    <t>- de 18 ans</t>
  </si>
  <si>
    <t>18 ans et +</t>
  </si>
  <si>
    <t>1. c)</t>
  </si>
  <si>
    <t>parmi lesquelles :</t>
  </si>
  <si>
    <t>Total au 31 décembre</t>
  </si>
  <si>
    <t>SERVICES RENDUS</t>
  </si>
  <si>
    <t>2. a)</t>
  </si>
  <si>
    <t>La bibliothèque itinérante fonctionne-t-elle pendant les périodes suivantes :</t>
  </si>
  <si>
    <t>du 1er juillet au 15 juillet</t>
  </si>
  <si>
    <t>du 16 juillet au 31 juillet</t>
  </si>
  <si>
    <t>du 1er août au 15 août</t>
  </si>
  <si>
    <t>du 16 août au 31 août</t>
  </si>
  <si>
    <t>2. b)</t>
  </si>
  <si>
    <t>L'Itinérante est-elle mise à la disposition d'activités "non-régulières" (festival du conte, animations de quartier)</t>
  </si>
  <si>
    <t>Préciser (types d') activités :</t>
  </si>
  <si>
    <t>Nombre de convent°s</t>
  </si>
  <si>
    <t>Commune / CPAS</t>
  </si>
  <si>
    <t>2. c)</t>
  </si>
  <si>
    <t>Est-il possible de réserver un ouvrage via les moyens suivants :</t>
  </si>
  <si>
    <t>le Catalogue en ligne</t>
  </si>
  <si>
    <t>le courrier postal</t>
  </si>
  <si>
    <t>le courriel</t>
  </si>
  <si>
    <t>le téléphone, fax</t>
  </si>
  <si>
    <t>Faites-vous des dépôts de livres ?</t>
  </si>
  <si>
    <t>Si oui, ces dépôts concernent :</t>
  </si>
  <si>
    <t xml:space="preserve">des bibliothèques reconnues </t>
  </si>
  <si>
    <t>B.D.</t>
  </si>
  <si>
    <t>Docmtaires</t>
  </si>
  <si>
    <t>chiffres réels</t>
  </si>
  <si>
    <t>TOTAL</t>
  </si>
  <si>
    <t>%ages selon catégories d'usagers</t>
  </si>
  <si>
    <t>%ages selon type de documents</t>
  </si>
  <si>
    <t xml:space="preserve">Durée </t>
  </si>
  <si>
    <t>2. d)</t>
  </si>
  <si>
    <t>La Bibliothèque itinérante exerce-t-elle un service à domicile?</t>
  </si>
  <si>
    <t>2. e)</t>
  </si>
  <si>
    <t>Nbre de recherches et renseignements ddés par les usagers (moyenne s/ base hebdomadaire durant novembre de l'année évaluée)</t>
  </si>
  <si>
    <t>2. f)</t>
  </si>
  <si>
    <t>RESSOURCES POUR L'ITINERANTE</t>
  </si>
  <si>
    <t>3. a)</t>
  </si>
  <si>
    <t>chiffres réels - nombres de volumes</t>
  </si>
  <si>
    <t>au 1er janvier</t>
  </si>
  <si>
    <t>au 31 décembre</t>
  </si>
  <si>
    <t>Résultat</t>
  </si>
  <si>
    <t>TOTAL Jeunesse + Adultes</t>
  </si>
  <si>
    <t>acquisitions</t>
  </si>
  <si>
    <t>dons</t>
  </si>
  <si>
    <t>retraits</t>
  </si>
  <si>
    <t>pourcentages</t>
  </si>
  <si>
    <t>Nbre abonnemts</t>
  </si>
  <si>
    <t>Total de fascicules</t>
  </si>
  <si>
    <t>TOTAL J + A</t>
  </si>
  <si>
    <t>Nombre de fascicules à comptabiliser dans les collections</t>
  </si>
  <si>
    <t>K7 audio</t>
  </si>
  <si>
    <t>K7 vidéo</t>
  </si>
  <si>
    <t>3. b)</t>
  </si>
  <si>
    <t>Existence de fonds spécialisés ?</t>
  </si>
  <si>
    <t>MOYENS</t>
  </si>
  <si>
    <t>4. a)</t>
  </si>
  <si>
    <t>à qualification bibliothéconomique</t>
  </si>
  <si>
    <t>à qualification non bibliothéconomique</t>
  </si>
  <si>
    <t>Personnel non qualifié (si possible)</t>
  </si>
  <si>
    <t>TOTAL personnel rémunéré</t>
  </si>
  <si>
    <t xml:space="preserve">Formation continue du personnel rémunéré </t>
  </si>
  <si>
    <t>Personnel non rémunéré</t>
  </si>
  <si>
    <t>4. b)</t>
  </si>
  <si>
    <t>Nombre de bibliobus disponibles pour :</t>
  </si>
  <si>
    <t>le prêt direct</t>
  </si>
  <si>
    <t>les dépôts, les livraisons</t>
  </si>
  <si>
    <t>4. c)</t>
  </si>
  <si>
    <t xml:space="preserve">Date du dernier aménagement des locaux </t>
  </si>
  <si>
    <t>Superficies en m²</t>
  </si>
  <si>
    <t>pour les collections</t>
  </si>
  <si>
    <t>4. d)</t>
  </si>
  <si>
    <t>SERVICES SUPPORTS</t>
  </si>
  <si>
    <t>5. a)</t>
  </si>
  <si>
    <t>Participation régulière et systématique du représentant aux réunions de gestion du pouvoir organisateur</t>
  </si>
  <si>
    <t>Communes</t>
  </si>
  <si>
    <t>5. b)</t>
  </si>
  <si>
    <t>5. c)</t>
  </si>
  <si>
    <t>Nombre de réunions du Conseil de développement de la Lecture durant l'exercice évalué</t>
  </si>
  <si>
    <t xml:space="preserve">Composition </t>
  </si>
  <si>
    <t>5. d)</t>
  </si>
  <si>
    <t>5. e)</t>
  </si>
  <si>
    <r>
      <t>T</t>
    </r>
    <r>
      <rPr>
        <sz val="14"/>
        <rFont val="Calibri"/>
        <family val="2"/>
      </rPr>
      <t>ERRITOIRE DE COMPETENCE</t>
    </r>
    <r>
      <rPr>
        <sz val="16"/>
        <rFont val="Calibri"/>
        <family val="2"/>
      </rPr>
      <t xml:space="preserve"> </t>
    </r>
    <r>
      <rPr>
        <sz val="14"/>
        <rFont val="Calibri"/>
        <family val="2"/>
      </rPr>
      <t xml:space="preserve">ET </t>
    </r>
    <r>
      <rPr>
        <sz val="16"/>
        <rFont val="Calibri"/>
        <family val="2"/>
      </rPr>
      <t>P</t>
    </r>
    <r>
      <rPr>
        <sz val="14"/>
        <rFont val="Calibri"/>
        <family val="2"/>
      </rPr>
      <t>UBLIC</t>
    </r>
  </si>
  <si>
    <r>
      <t>C</t>
    </r>
    <r>
      <rPr>
        <sz val="14"/>
        <rFont val="Calibri"/>
        <family val="2"/>
      </rPr>
      <t>OLLECTIVITES</t>
    </r>
  </si>
  <si>
    <r>
      <t>A</t>
    </r>
    <r>
      <rPr>
        <sz val="14"/>
        <rFont val="Calibri"/>
        <family val="2"/>
      </rPr>
      <t>CCUEIL</t>
    </r>
  </si>
  <si>
    <r>
      <t>P</t>
    </r>
    <r>
      <rPr>
        <sz val="14"/>
        <rFont val="Calibri"/>
        <family val="2"/>
      </rPr>
      <t>RÊT DIRECT</t>
    </r>
  </si>
  <si>
    <r>
      <t>S</t>
    </r>
    <r>
      <rPr>
        <sz val="14"/>
        <rFont val="Calibri"/>
        <family val="2"/>
      </rPr>
      <t>ERVICE A DOMICILE</t>
    </r>
  </si>
  <si>
    <r>
      <t>R</t>
    </r>
    <r>
      <rPr>
        <sz val="14"/>
        <rFont val="Calibri"/>
        <family val="2"/>
      </rPr>
      <t xml:space="preserve">ECHERCHES ET </t>
    </r>
    <r>
      <rPr>
        <sz val="16"/>
        <rFont val="Calibri"/>
        <family val="2"/>
      </rPr>
      <t>R</t>
    </r>
    <r>
      <rPr>
        <sz val="14"/>
        <rFont val="Calibri"/>
        <family val="2"/>
      </rPr>
      <t>ENSEIGNEMENTS</t>
    </r>
    <r>
      <rPr>
        <sz val="16"/>
        <rFont val="Calibri"/>
        <family val="2"/>
      </rPr>
      <t xml:space="preserve"> B</t>
    </r>
    <r>
      <rPr>
        <sz val="14"/>
        <rFont val="Calibri"/>
        <family val="2"/>
      </rPr>
      <t>IBLIOGRAPHIQUES ET</t>
    </r>
    <r>
      <rPr>
        <sz val="16"/>
        <rFont val="Calibri"/>
        <family val="2"/>
      </rPr>
      <t xml:space="preserve"> D</t>
    </r>
    <r>
      <rPr>
        <sz val="14"/>
        <rFont val="Calibri"/>
        <family val="2"/>
      </rPr>
      <t>OCUMENTAIRES</t>
    </r>
  </si>
  <si>
    <r>
      <t>P</t>
    </r>
    <r>
      <rPr>
        <sz val="14"/>
        <rFont val="Calibri"/>
        <family val="2"/>
      </rPr>
      <t xml:space="preserve">RODUITS </t>
    </r>
    <r>
      <rPr>
        <sz val="16"/>
        <rFont val="Calibri"/>
        <family val="2"/>
      </rPr>
      <t>B</t>
    </r>
    <r>
      <rPr>
        <sz val="14"/>
        <rFont val="Calibri"/>
        <family val="2"/>
      </rPr>
      <t xml:space="preserve">IBLIOGRAPHIQUES ET </t>
    </r>
    <r>
      <rPr>
        <sz val="16"/>
        <rFont val="Calibri"/>
        <family val="2"/>
      </rPr>
      <t>D</t>
    </r>
    <r>
      <rPr>
        <sz val="14"/>
        <rFont val="Calibri"/>
        <family val="2"/>
      </rPr>
      <t>OCUMENTAIRES</t>
    </r>
  </si>
  <si>
    <r>
      <t>D</t>
    </r>
    <r>
      <rPr>
        <sz val="14"/>
        <rFont val="Calibri"/>
        <family val="2"/>
      </rPr>
      <t xml:space="preserve">OCUMENTS SUR TOUS </t>
    </r>
    <r>
      <rPr>
        <sz val="16"/>
        <rFont val="Calibri"/>
        <family val="2"/>
      </rPr>
      <t>S</t>
    </r>
    <r>
      <rPr>
        <sz val="14"/>
        <rFont val="Calibri"/>
        <family val="2"/>
      </rPr>
      <t>UPPORTS</t>
    </r>
  </si>
  <si>
    <r>
      <t>F</t>
    </r>
    <r>
      <rPr>
        <sz val="14"/>
        <rFont val="Calibri"/>
        <family val="2"/>
      </rPr>
      <t>ONDS SPECIALISES</t>
    </r>
  </si>
  <si>
    <r>
      <t>P</t>
    </r>
    <r>
      <rPr>
        <sz val="14"/>
        <rFont val="Calibri"/>
        <family val="2"/>
      </rPr>
      <t>ERSONNEL</t>
    </r>
  </si>
  <si>
    <r>
      <t>B</t>
    </r>
    <r>
      <rPr>
        <sz val="14"/>
        <rFont val="Calibri"/>
        <family val="2"/>
      </rPr>
      <t>IBLIOBUS</t>
    </r>
  </si>
  <si>
    <r>
      <t>L</t>
    </r>
    <r>
      <rPr>
        <sz val="14"/>
        <rFont val="Calibri"/>
        <family val="2"/>
      </rPr>
      <t>OCAUX</t>
    </r>
  </si>
  <si>
    <r>
      <t>E</t>
    </r>
    <r>
      <rPr>
        <sz val="14"/>
        <rFont val="Calibri"/>
        <family val="2"/>
      </rPr>
      <t>QUIPEMENTS</t>
    </r>
  </si>
  <si>
    <r>
      <t>R</t>
    </r>
    <r>
      <rPr>
        <sz val="14"/>
        <rFont val="Calibri"/>
        <family val="2"/>
      </rPr>
      <t xml:space="preserve">ELATIONS AVEC LES </t>
    </r>
    <r>
      <rPr>
        <sz val="16"/>
        <rFont val="Calibri"/>
        <family val="2"/>
      </rPr>
      <t>P</t>
    </r>
    <r>
      <rPr>
        <sz val="14"/>
        <rFont val="Calibri"/>
        <family val="2"/>
      </rPr>
      <t>OUVOIRS</t>
    </r>
  </si>
  <si>
    <r>
      <t>R</t>
    </r>
    <r>
      <rPr>
        <sz val="14"/>
        <rFont val="Calibri"/>
        <family val="2"/>
      </rPr>
      <t>ELATIONS AVEC LES</t>
    </r>
    <r>
      <rPr>
        <sz val="16"/>
        <rFont val="Calibri"/>
        <family val="2"/>
      </rPr>
      <t xml:space="preserve"> B</t>
    </r>
    <r>
      <rPr>
        <sz val="14"/>
        <rFont val="Calibri"/>
        <family val="2"/>
      </rPr>
      <t>IBLIOTHEQUES LOCALES</t>
    </r>
  </si>
  <si>
    <r>
      <t>C</t>
    </r>
    <r>
      <rPr>
        <sz val="14"/>
        <rFont val="Calibri"/>
        <family val="2"/>
      </rPr>
      <t>ONSEIL DE</t>
    </r>
    <r>
      <rPr>
        <sz val="16"/>
        <rFont val="Calibri"/>
        <family val="2"/>
      </rPr>
      <t xml:space="preserve"> D</t>
    </r>
    <r>
      <rPr>
        <sz val="14"/>
        <rFont val="Calibri"/>
        <family val="2"/>
      </rPr>
      <t>EVELOPPEMENT DE LA</t>
    </r>
    <r>
      <rPr>
        <sz val="16"/>
        <rFont val="Calibri"/>
        <family val="2"/>
      </rPr>
      <t xml:space="preserve"> L</t>
    </r>
    <r>
      <rPr>
        <sz val="14"/>
        <rFont val="Calibri"/>
        <family val="2"/>
      </rPr>
      <t>ECTURE</t>
    </r>
  </si>
  <si>
    <r>
      <t>C</t>
    </r>
    <r>
      <rPr>
        <sz val="14"/>
        <rFont val="Calibri"/>
        <family val="2"/>
      </rPr>
      <t>OMMUNICATION</t>
    </r>
  </si>
  <si>
    <r>
      <t>G</t>
    </r>
    <r>
      <rPr>
        <sz val="14"/>
        <rFont val="Calibri"/>
        <family val="2"/>
      </rPr>
      <t>ESTION ADMINISTRATIVE ET TECHNIQUE</t>
    </r>
  </si>
  <si>
    <r>
      <t>A</t>
    </r>
    <r>
      <rPr>
        <sz val="14"/>
        <rFont val="Calibri"/>
        <family val="2"/>
      </rPr>
      <t>NIMATIONS</t>
    </r>
  </si>
  <si>
    <t xml:space="preserve">Présence d'un op. direct local au sein de cette Commune </t>
  </si>
  <si>
    <t>Nombre d'usagers individuels inscrits à la Bibliothèque itinérante au 31 décembre de l'année évaluée</t>
  </si>
  <si>
    <t xml:space="preserve">Annexer les horaires de la Bibliothèque itinérante au présent rapport d'activité </t>
  </si>
  <si>
    <t>Y a-t-il un accord privilégié avec un opérateur direct - bibliothèque locale concernant l'usage des collections?</t>
  </si>
  <si>
    <t>Fictions</t>
  </si>
  <si>
    <t>Nombre de titres de périodiques dépouillés par l'Itinérante</t>
  </si>
  <si>
    <t>animations  (bibliobus)</t>
  </si>
  <si>
    <t>Année de mise en circulation du (des) bus</t>
  </si>
  <si>
    <t>Administratifs, techniques</t>
  </si>
  <si>
    <t>en ligne</t>
  </si>
  <si>
    <t>sur disque dur</t>
  </si>
  <si>
    <t xml:space="preserve">opérateurs directs </t>
  </si>
  <si>
    <t>- bibliothèques locales</t>
  </si>
  <si>
    <t>- bibliothèques spéciales</t>
  </si>
  <si>
    <t>- autres bibliothèques itinérantes</t>
  </si>
  <si>
    <t>Participation financière des Communes sur lesquelles passe l'Itinérante ?</t>
  </si>
  <si>
    <t>diffusion interne à l'opérateur</t>
  </si>
  <si>
    <t>diffusion externe à l'opérateur</t>
  </si>
  <si>
    <t>communiqués de presse</t>
  </si>
  <si>
    <t>conférences de presse</t>
  </si>
  <si>
    <t>articles parus, passages TV, radio</t>
  </si>
  <si>
    <t>relai de l'information par les Communes ?</t>
  </si>
  <si>
    <t>signalétique aux arrêts ?</t>
  </si>
  <si>
    <t>Plan quinquennal de développement</t>
  </si>
  <si>
    <t>opérateur direct local ?</t>
  </si>
  <si>
    <t>l'op. direct local à celui de l'Itinérante</t>
  </si>
  <si>
    <t>l'Itinérante à celui de l'op. direct local</t>
  </si>
  <si>
    <t>Intégration du plan quinquennal de développement de</t>
  </si>
  <si>
    <t>Opérateur d'appui</t>
  </si>
  <si>
    <t>Docum.</t>
  </si>
  <si>
    <t>2. g)</t>
  </si>
  <si>
    <t>NOUVEAUX SERVICES NON REPRIS AUX POINTS 2. a) à 2. f)</t>
  </si>
  <si>
    <t>Détailler</t>
  </si>
  <si>
    <t>RAPPORT D'ACTIVITES ANNUEL - OPERATEUR DIRECT BIBLIOTHEQUE ITINERANTE - Analyse statistique</t>
  </si>
  <si>
    <t>Y a-t-il des conventions passées avec ces partenaires?</t>
  </si>
  <si>
    <t>Population par Commune</t>
  </si>
  <si>
    <t>Usagers par op. direct local</t>
  </si>
  <si>
    <t>- Autres</t>
  </si>
  <si>
    <t>Temps minimum d'un arrêt (en minutes)</t>
  </si>
  <si>
    <t>Temps maximum d'un arrêt (en minutes)</t>
  </si>
  <si>
    <t>Réunions avec d'autres pouvoirs subsidiants</t>
  </si>
  <si>
    <t>Temps de travail du personnel consacré aux activités administratives (en heures/semaine)</t>
  </si>
  <si>
    <t>Temps de travail du personnel consacré au matériel roulant (entretien, mise en ordre, …) (en heure/semaine)</t>
  </si>
  <si>
    <t>Op. direct local ?</t>
  </si>
  <si>
    <t>durée moyenne (en minutes)</t>
  </si>
  <si>
    <t>ANNEE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</si>
</sst>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.00\ _F_-;\-* #,##0.00\ _F_-;_-* &quot;-&quot;??\ _F_-;_-@_-"/>
    <numFmt numFmtId="166" formatCode="0.0%"/>
    <numFmt numFmtId="167" formatCode="0.0"/>
    <numFmt numFmtId="168" formatCode="_-* #,##0\ _€_-;\-* #,##0\ _€_-;_-* &quot;-&quot;??\ _€_-;_-@_-"/>
  </numFmts>
  <fonts count="41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62"/>
      <name val="Verdana"/>
      <family val="2"/>
    </font>
    <font>
      <i/>
      <sz val="10"/>
      <color indexed="62"/>
      <name val="Verdana"/>
      <family val="2"/>
    </font>
    <font>
      <sz val="10"/>
      <color indexed="10"/>
      <name val="Verdana"/>
      <family val="2"/>
    </font>
    <font>
      <sz val="9"/>
      <name val="Verdana"/>
      <family val="2"/>
    </font>
    <font>
      <sz val="9"/>
      <color indexed="62"/>
      <name val="Verdana"/>
      <family val="2"/>
    </font>
    <font>
      <sz val="10"/>
      <name val="Calibri"/>
      <family val="2"/>
    </font>
    <font>
      <b/>
      <sz val="24"/>
      <name val="Calibri"/>
      <family val="2"/>
    </font>
    <font>
      <sz val="12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i/>
      <sz val="16"/>
      <name val="Calibri"/>
      <family val="2"/>
    </font>
    <font>
      <sz val="14"/>
      <name val="Calibri"/>
      <family val="2"/>
    </font>
    <font>
      <sz val="12"/>
      <color indexed="6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b/>
      <sz val="12"/>
      <color indexed="62"/>
      <name val="Calibri"/>
      <family val="2"/>
    </font>
    <font>
      <i/>
      <sz val="12"/>
      <color indexed="10"/>
      <name val="Calibri"/>
      <family val="2"/>
    </font>
    <font>
      <sz val="12"/>
      <color indexed="10"/>
      <name val="Calibri"/>
      <family val="2"/>
    </font>
    <font>
      <b/>
      <i/>
      <sz val="12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i/>
      <u/>
      <sz val="12"/>
      <name val="Calibri"/>
      <family val="2"/>
    </font>
    <font>
      <sz val="12"/>
      <color indexed="12"/>
      <name val="Calibri"/>
      <family val="2"/>
    </font>
    <font>
      <sz val="11"/>
      <name val="Calibri"/>
      <family val="2"/>
    </font>
    <font>
      <u/>
      <sz val="16"/>
      <name val="Calibri"/>
      <family val="2"/>
    </font>
    <font>
      <b/>
      <sz val="22"/>
      <name val="Calibri"/>
      <family val="2"/>
    </font>
    <font>
      <b/>
      <sz val="12"/>
      <name val="Verdana"/>
      <family val="2"/>
    </font>
    <font>
      <b/>
      <sz val="12"/>
      <name val="Bookman Old Style"/>
      <family val="1"/>
    </font>
    <font>
      <sz val="12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1">
    <xf numFmtId="0" fontId="0" fillId="0" borderId="0" xfId="0"/>
    <xf numFmtId="0" fontId="2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4" fillId="0" borderId="0" xfId="0" applyFont="1"/>
    <xf numFmtId="0" fontId="4" fillId="0" borderId="0" xfId="0" applyFont="1" applyFill="1" applyBorder="1" applyProtection="1"/>
    <xf numFmtId="0" fontId="5" fillId="0" borderId="0" xfId="0" applyFont="1" applyFill="1" applyBorder="1" applyProtection="1"/>
    <xf numFmtId="0" fontId="6" fillId="0" borderId="0" xfId="0" applyFont="1"/>
    <xf numFmtId="0" fontId="2" fillId="0" borderId="0" xfId="0" applyFont="1" applyFill="1"/>
    <xf numFmtId="0" fontId="7" fillId="0" borderId="0" xfId="0" applyFont="1"/>
    <xf numFmtId="0" fontId="8" fillId="0" borderId="0" xfId="0" applyFont="1"/>
    <xf numFmtId="0" fontId="11" fillId="0" borderId="0" xfId="0" applyFont="1"/>
    <xf numFmtId="0" fontId="11" fillId="0" borderId="0" xfId="0" applyFont="1" applyFill="1" applyBorder="1"/>
    <xf numFmtId="0" fontId="11" fillId="0" borderId="0" xfId="0" applyFont="1" applyBorder="1"/>
    <xf numFmtId="0" fontId="14" fillId="0" borderId="0" xfId="0" applyFont="1" applyFill="1" applyAlignment="1" applyProtection="1">
      <alignment horizontal="center"/>
    </xf>
    <xf numFmtId="0" fontId="15" fillId="0" borderId="0" xfId="0" applyFont="1" applyProtection="1"/>
    <xf numFmtId="0" fontId="15" fillId="0" borderId="0" xfId="0" applyFont="1"/>
    <xf numFmtId="0" fontId="15" fillId="0" borderId="0" xfId="0" applyFont="1" applyFill="1" applyProtection="1"/>
    <xf numFmtId="0" fontId="15" fillId="0" borderId="0" xfId="0" applyFont="1" applyBorder="1" applyProtection="1"/>
    <xf numFmtId="0" fontId="15" fillId="0" borderId="0" xfId="0" applyFont="1" applyBorder="1"/>
    <xf numFmtId="0" fontId="15" fillId="0" borderId="0" xfId="0" applyFont="1" applyFill="1" applyBorder="1" applyProtection="1"/>
    <xf numFmtId="0" fontId="14" fillId="0" borderId="0" xfId="0" applyFont="1" applyBorder="1"/>
    <xf numFmtId="0" fontId="16" fillId="2" borderId="4" xfId="0" applyFont="1" applyFill="1" applyBorder="1" applyAlignment="1" applyProtection="1">
      <alignment horizontal="left"/>
    </xf>
    <xf numFmtId="0" fontId="16" fillId="2" borderId="2" xfId="0" applyFont="1" applyFill="1" applyBorder="1" applyAlignment="1" applyProtection="1">
      <alignment horizontal="centerContinuous" vertical="center"/>
    </xf>
    <xf numFmtId="0" fontId="17" fillId="2" borderId="2" xfId="0" applyFont="1" applyFill="1" applyBorder="1" applyAlignment="1" applyProtection="1">
      <alignment horizontal="centerContinuous"/>
    </xf>
    <xf numFmtId="0" fontId="18" fillId="2" borderId="2" xfId="0" applyFont="1" applyFill="1" applyBorder="1" applyAlignment="1" applyProtection="1">
      <alignment horizontal="centerContinuous"/>
    </xf>
    <xf numFmtId="0" fontId="17" fillId="0" borderId="0" xfId="0" applyFont="1" applyBorder="1"/>
    <xf numFmtId="0" fontId="17" fillId="0" borderId="4" xfId="0" applyFont="1" applyBorder="1" applyAlignment="1" applyProtection="1">
      <alignment horizontal="left" indent="2"/>
    </xf>
    <xf numFmtId="0" fontId="20" fillId="0" borderId="2" xfId="0" applyFont="1" applyBorder="1" applyAlignment="1" applyProtection="1">
      <alignment horizontal="centerContinuous"/>
    </xf>
    <xf numFmtId="0" fontId="11" fillId="0" borderId="2" xfId="0" applyFont="1" applyBorder="1" applyAlignment="1" applyProtection="1">
      <alignment horizontal="centerContinuous"/>
    </xf>
    <xf numFmtId="0" fontId="11" fillId="0" borderId="0" xfId="0" applyFont="1" applyFill="1" applyBorder="1" applyProtection="1"/>
    <xf numFmtId="0" fontId="11" fillId="0" borderId="0" xfId="0" applyFont="1" applyFill="1" applyProtection="1"/>
    <xf numFmtId="0" fontId="13" fillId="0" borderId="0" xfId="0" applyFont="1" applyFill="1" applyProtection="1"/>
    <xf numFmtId="0" fontId="11" fillId="0" borderId="0" xfId="0" applyFont="1" applyFill="1"/>
    <xf numFmtId="0" fontId="20" fillId="0" borderId="0" xfId="0" applyFont="1"/>
    <xf numFmtId="0" fontId="11" fillId="0" borderId="5" xfId="0" quotePrefix="1" applyFont="1" applyFill="1" applyBorder="1" applyAlignment="1" applyProtection="1">
      <alignment horizontal="center" vertical="top" wrapText="1"/>
    </xf>
    <xf numFmtId="0" fontId="11" fillId="0" borderId="5" xfId="0" applyFont="1" applyFill="1" applyBorder="1" applyAlignment="1" applyProtection="1">
      <alignment horizontal="center" vertical="top" wrapText="1"/>
    </xf>
    <xf numFmtId="0" fontId="11" fillId="0" borderId="5" xfId="0" applyFont="1" applyFill="1" applyBorder="1" applyAlignment="1" applyProtection="1">
      <alignment horizontal="center" vertical="center"/>
    </xf>
    <xf numFmtId="0" fontId="13" fillId="0" borderId="0" xfId="0" applyFont="1" applyFill="1" applyBorder="1" applyProtection="1"/>
    <xf numFmtId="3" fontId="11" fillId="0" borderId="3" xfId="0" applyNumberFormat="1" applyFont="1" applyFill="1" applyBorder="1" applyAlignment="1" applyProtection="1">
      <alignment horizontal="center"/>
    </xf>
    <xf numFmtId="3" fontId="11" fillId="0" borderId="4" xfId="0" applyNumberFormat="1" applyFont="1" applyFill="1" applyBorder="1" applyAlignment="1" applyProtection="1">
      <alignment horizontal="center"/>
    </xf>
    <xf numFmtId="0" fontId="20" fillId="0" borderId="0" xfId="0" applyFont="1" applyAlignment="1">
      <alignment vertical="top"/>
    </xf>
    <xf numFmtId="0" fontId="20" fillId="0" borderId="0" xfId="0" applyFont="1" applyFill="1" applyBorder="1" applyProtection="1"/>
    <xf numFmtId="0" fontId="27" fillId="0" borderId="0" xfId="0" applyFont="1" applyFill="1" applyBorder="1" applyProtection="1"/>
    <xf numFmtId="0" fontId="28" fillId="0" borderId="0" xfId="0" applyFont="1" applyFill="1" applyBorder="1" applyProtection="1"/>
    <xf numFmtId="0" fontId="29" fillId="0" borderId="0" xfId="0" applyFont="1" applyFill="1" applyBorder="1" applyProtection="1"/>
    <xf numFmtId="0" fontId="30" fillId="0" borderId="0" xfId="0" applyFont="1" applyFill="1" applyBorder="1" applyProtection="1"/>
    <xf numFmtId="0" fontId="29" fillId="0" borderId="0" xfId="0" applyFont="1"/>
    <xf numFmtId="0" fontId="11" fillId="0" borderId="4" xfId="0" applyFont="1" applyFill="1" applyBorder="1" applyAlignment="1" applyProtection="1">
      <alignment horizontal="center" vertical="center"/>
    </xf>
    <xf numFmtId="0" fontId="26" fillId="0" borderId="0" xfId="0" applyFont="1" applyFill="1" applyBorder="1" applyProtection="1"/>
    <xf numFmtId="0" fontId="11" fillId="0" borderId="4" xfId="0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vertical="top" wrapText="1"/>
    </xf>
    <xf numFmtId="0" fontId="11" fillId="0" borderId="4" xfId="0" applyFont="1" applyBorder="1" applyProtection="1"/>
    <xf numFmtId="0" fontId="25" fillId="0" borderId="0" xfId="0" applyFont="1" applyFill="1" applyBorder="1" applyProtection="1"/>
    <xf numFmtId="0" fontId="11" fillId="0" borderId="0" xfId="0" applyFont="1" applyProtection="1"/>
    <xf numFmtId="0" fontId="13" fillId="0" borderId="0" xfId="0" applyFont="1" applyFill="1" applyBorder="1" applyAlignment="1" applyProtection="1">
      <alignment horizontal="right"/>
    </xf>
    <xf numFmtId="0" fontId="26" fillId="0" borderId="0" xfId="0" applyFont="1" applyFill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1" fillId="0" borderId="0" xfId="0" applyFont="1" applyBorder="1" applyAlignment="1"/>
    <xf numFmtId="0" fontId="13" fillId="0" borderId="0" xfId="0" applyFont="1" applyProtection="1"/>
    <xf numFmtId="0" fontId="25" fillId="0" borderId="0" xfId="0" applyFont="1" applyFill="1" applyProtection="1"/>
    <xf numFmtId="1" fontId="13" fillId="0" borderId="0" xfId="0" applyNumberFormat="1" applyFont="1" applyFill="1" applyBorder="1" applyAlignment="1" applyProtection="1">
      <alignment horizontal="right"/>
    </xf>
    <xf numFmtId="0" fontId="11" fillId="0" borderId="0" xfId="0" applyFont="1" applyAlignment="1"/>
    <xf numFmtId="0" fontId="11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1" fontId="13" fillId="0" borderId="0" xfId="2" applyNumberFormat="1" applyFont="1" applyFill="1" applyBorder="1" applyAlignment="1" applyProtection="1">
      <alignment horizontal="right"/>
    </xf>
    <xf numFmtId="166" fontId="13" fillId="0" borderId="0" xfId="0" applyNumberFormat="1" applyFont="1" applyFill="1" applyBorder="1" applyProtection="1"/>
    <xf numFmtId="0" fontId="11" fillId="0" borderId="0" xfId="0" applyFont="1" applyFill="1" applyBorder="1" applyAlignment="1" applyProtection="1">
      <alignment horizontal="right"/>
    </xf>
    <xf numFmtId="9" fontId="11" fillId="0" borderId="0" xfId="0" applyNumberFormat="1" applyFont="1" applyFill="1" applyBorder="1" applyAlignment="1" applyProtection="1">
      <alignment horizontal="right"/>
    </xf>
    <xf numFmtId="9" fontId="13" fillId="0" borderId="0" xfId="0" applyNumberFormat="1" applyFont="1" applyFill="1" applyBorder="1" applyAlignment="1" applyProtection="1">
      <alignment horizontal="right"/>
    </xf>
    <xf numFmtId="167" fontId="11" fillId="0" borderId="0" xfId="0" applyNumberFormat="1" applyFont="1" applyFill="1" applyBorder="1" applyProtection="1"/>
    <xf numFmtId="0" fontId="32" fillId="0" borderId="0" xfId="0" applyFont="1" applyFill="1" applyBorder="1" applyAlignment="1" applyProtection="1">
      <alignment horizontal="left"/>
    </xf>
    <xf numFmtId="0" fontId="32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indent="2"/>
    </xf>
    <xf numFmtId="0" fontId="11" fillId="0" borderId="4" xfId="0" applyFont="1" applyFill="1" applyBorder="1" applyAlignment="1" applyProtection="1">
      <alignment horizontal="center"/>
    </xf>
    <xf numFmtId="0" fontId="11" fillId="0" borderId="4" xfId="0" applyFont="1" applyBorder="1" applyAlignment="1" applyProtection="1">
      <alignment horizontal="center"/>
    </xf>
    <xf numFmtId="0" fontId="11" fillId="0" borderId="4" xfId="0" applyFont="1" applyFill="1" applyBorder="1" applyAlignment="1" applyProtection="1">
      <alignment horizontal="left"/>
    </xf>
    <xf numFmtId="0" fontId="11" fillId="0" borderId="5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/>
    <xf numFmtId="0" fontId="11" fillId="0" borderId="4" xfId="0" applyFont="1" applyFill="1" applyBorder="1" applyAlignment="1" applyProtection="1">
      <alignment horizontal="center" vertical="top" wrapText="1"/>
    </xf>
    <xf numFmtId="0" fontId="11" fillId="0" borderId="4" xfId="0" applyFont="1" applyFill="1" applyBorder="1" applyAlignment="1" applyProtection="1">
      <alignment horizontal="center" vertical="top"/>
    </xf>
    <xf numFmtId="0" fontId="11" fillId="0" borderId="0" xfId="0" applyFont="1" applyFill="1" applyAlignment="1" applyProtection="1">
      <alignment horizontal="left" indent="2"/>
    </xf>
    <xf numFmtId="9" fontId="11" fillId="0" borderId="4" xfId="0" applyNumberFormat="1" applyFont="1" applyFill="1" applyBorder="1" applyAlignment="1" applyProtection="1">
      <alignment horizontal="center"/>
    </xf>
    <xf numFmtId="9" fontId="11" fillId="0" borderId="4" xfId="2" applyNumberFormat="1" applyFont="1" applyFill="1" applyBorder="1" applyAlignment="1" applyProtection="1">
      <alignment horizontal="center"/>
    </xf>
    <xf numFmtId="0" fontId="11" fillId="0" borderId="12" xfId="0" applyFont="1" applyFill="1" applyBorder="1" applyAlignment="1" applyProtection="1"/>
    <xf numFmtId="0" fontId="11" fillId="0" borderId="0" xfId="0" applyFont="1" applyFill="1" applyBorder="1" applyAlignment="1" applyProtection="1">
      <alignment vertical="justify"/>
    </xf>
    <xf numFmtId="0" fontId="11" fillId="0" borderId="0" xfId="0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horizontal="left" indent="5"/>
    </xf>
    <xf numFmtId="0" fontId="28" fillId="0" borderId="0" xfId="0" applyFont="1" applyAlignment="1">
      <alignment vertical="top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wrapText="1"/>
    </xf>
    <xf numFmtId="0" fontId="40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0" fillId="0" borderId="0" xfId="0" applyAlignment="1">
      <alignment wrapText="1"/>
    </xf>
    <xf numFmtId="168" fontId="11" fillId="0" borderId="4" xfId="1" applyNumberFormat="1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left"/>
    </xf>
    <xf numFmtId="0" fontId="11" fillId="0" borderId="3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/>
    <xf numFmtId="0" fontId="11" fillId="0" borderId="3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left"/>
    </xf>
    <xf numFmtId="0" fontId="15" fillId="0" borderId="16" xfId="0" applyFont="1" applyBorder="1" applyProtection="1"/>
    <xf numFmtId="0" fontId="14" fillId="0" borderId="0" xfId="0" applyFont="1" applyBorder="1" applyAlignment="1" applyProtection="1">
      <alignment horizontal="center"/>
    </xf>
    <xf numFmtId="0" fontId="17" fillId="2" borderId="3" xfId="0" applyFont="1" applyFill="1" applyBorder="1" applyAlignment="1" applyProtection="1">
      <alignment horizontal="centerContinuous"/>
    </xf>
    <xf numFmtId="0" fontId="2" fillId="0" borderId="0" xfId="0" applyFont="1" applyProtection="1"/>
    <xf numFmtId="0" fontId="17" fillId="0" borderId="1" xfId="0" applyFont="1" applyBorder="1" applyAlignment="1" applyProtection="1">
      <alignment horizontal="centerContinuous"/>
    </xf>
    <xf numFmtId="3" fontId="20" fillId="0" borderId="2" xfId="3" applyNumberFormat="1" applyFont="1" applyFill="1" applyBorder="1" applyAlignment="1" applyProtection="1">
      <alignment horizontal="centerContinuous"/>
    </xf>
    <xf numFmtId="3" fontId="20" fillId="0" borderId="2" xfId="0" applyNumberFormat="1" applyFont="1" applyFill="1" applyBorder="1" applyAlignment="1" applyProtection="1">
      <alignment horizontal="centerContinuous"/>
    </xf>
    <xf numFmtId="0" fontId="11" fillId="0" borderId="3" xfId="0" applyFont="1" applyBorder="1" applyAlignment="1" applyProtection="1">
      <alignment horizontal="centerContinuous"/>
    </xf>
    <xf numFmtId="3" fontId="26" fillId="0" borderId="5" xfId="0" applyNumberFormat="1" applyFont="1" applyBorder="1" applyAlignment="1" applyProtection="1">
      <alignment horizontal="center" vertical="center" wrapText="1"/>
    </xf>
    <xf numFmtId="3" fontId="11" fillId="0" borderId="5" xfId="3" applyNumberFormat="1" applyFont="1" applyFill="1" applyBorder="1" applyAlignment="1" applyProtection="1">
      <alignment horizontal="center"/>
    </xf>
    <xf numFmtId="0" fontId="11" fillId="0" borderId="5" xfId="0" applyFont="1" applyBorder="1" applyAlignment="1" applyProtection="1">
      <alignment horizontal="center" vertical="center" wrapText="1"/>
    </xf>
    <xf numFmtId="3" fontId="26" fillId="0" borderId="4" xfId="0" applyNumberFormat="1" applyFont="1" applyBorder="1" applyAlignment="1" applyProtection="1">
      <alignment horizontal="center" vertical="center" wrapText="1"/>
    </xf>
    <xf numFmtId="3" fontId="11" fillId="0" borderId="4" xfId="0" applyNumberFormat="1" applyFont="1" applyBorder="1" applyAlignment="1" applyProtection="1">
      <alignment horizontal="center"/>
    </xf>
    <xf numFmtId="0" fontId="11" fillId="0" borderId="6" xfId="0" applyFont="1" applyBorder="1" applyAlignment="1" applyProtection="1">
      <alignment horizontal="right"/>
    </xf>
    <xf numFmtId="3" fontId="11" fillId="0" borderId="2" xfId="0" applyNumberFormat="1" applyFont="1" applyBorder="1" applyAlignment="1" applyProtection="1">
      <alignment horizontal="center"/>
    </xf>
    <xf numFmtId="0" fontId="11" fillId="0" borderId="8" xfId="0" applyFont="1" applyBorder="1" applyAlignment="1" applyProtection="1">
      <alignment horizontal="right"/>
    </xf>
    <xf numFmtId="3" fontId="11" fillId="0" borderId="3" xfId="0" applyNumberFormat="1" applyFont="1" applyBorder="1" applyAlignment="1" applyProtection="1">
      <alignment horizontal="center"/>
    </xf>
    <xf numFmtId="0" fontId="20" fillId="0" borderId="0" xfId="0" applyFont="1" applyProtection="1"/>
    <xf numFmtId="0" fontId="11" fillId="0" borderId="0" xfId="0" applyFont="1" applyBorder="1" applyProtection="1"/>
    <xf numFmtId="0" fontId="20" fillId="0" borderId="0" xfId="0" applyFont="1" applyBorder="1" applyProtection="1"/>
    <xf numFmtId="0" fontId="20" fillId="0" borderId="12" xfId="0" applyFont="1" applyBorder="1" applyProtection="1"/>
    <xf numFmtId="3" fontId="11" fillId="0" borderId="3" xfId="3" applyNumberFormat="1" applyFont="1" applyFill="1" applyBorder="1" applyAlignment="1" applyProtection="1">
      <alignment horizontal="center"/>
    </xf>
    <xf numFmtId="3" fontId="11" fillId="0" borderId="4" xfId="3" applyNumberFormat="1" applyFont="1" applyFill="1" applyBorder="1" applyAlignment="1" applyProtection="1">
      <alignment horizontal="center"/>
    </xf>
    <xf numFmtId="0" fontId="20" fillId="0" borderId="0" xfId="0" applyFont="1" applyBorder="1" applyAlignment="1" applyProtection="1">
      <alignment vertical="top"/>
    </xf>
    <xf numFmtId="0" fontId="20" fillId="0" borderId="0" xfId="0" applyFont="1" applyAlignment="1" applyProtection="1">
      <alignment vertical="top"/>
    </xf>
    <xf numFmtId="0" fontId="8" fillId="0" borderId="0" xfId="0" applyFont="1" applyProtection="1"/>
    <xf numFmtId="0" fontId="8" fillId="0" borderId="12" xfId="0" applyFont="1" applyBorder="1" applyProtection="1"/>
    <xf numFmtId="0" fontId="11" fillId="0" borderId="0" xfId="0" applyFont="1" applyBorder="1" applyAlignment="1" applyProtection="1">
      <alignment horizontal="left" indent="2"/>
    </xf>
    <xf numFmtId="0" fontId="11" fillId="0" borderId="0" xfId="0" quotePrefix="1" applyFont="1" applyBorder="1" applyProtection="1"/>
    <xf numFmtId="0" fontId="13" fillId="0" borderId="0" xfId="0" applyFont="1" applyBorder="1" applyProtection="1"/>
    <xf numFmtId="0" fontId="13" fillId="0" borderId="0" xfId="0" applyFont="1" applyBorder="1" applyAlignment="1" applyProtection="1">
      <alignment horizontal="left"/>
    </xf>
    <xf numFmtId="0" fontId="11" fillId="0" borderId="0" xfId="0" quotePrefix="1" applyFont="1" applyBorder="1" applyAlignment="1" applyProtection="1">
      <alignment horizontal="left"/>
    </xf>
    <xf numFmtId="0" fontId="29" fillId="0" borderId="0" xfId="0" applyFont="1" applyProtection="1"/>
    <xf numFmtId="0" fontId="6" fillId="0" borderId="0" xfId="0" applyFont="1" applyProtection="1"/>
    <xf numFmtId="0" fontId="31" fillId="0" borderId="0" xfId="0" applyFont="1" applyBorder="1" applyAlignment="1" applyProtection="1"/>
    <xf numFmtId="0" fontId="29" fillId="0" borderId="0" xfId="0" applyFont="1" applyAlignment="1" applyProtection="1">
      <alignment horizontal="center"/>
    </xf>
    <xf numFmtId="0" fontId="7" fillId="0" borderId="0" xfId="0" applyFont="1" applyProtection="1"/>
    <xf numFmtId="0" fontId="7" fillId="0" borderId="0" xfId="0" applyFont="1" applyBorder="1" applyProtection="1"/>
    <xf numFmtId="0" fontId="11" fillId="0" borderId="12" xfId="0" applyFont="1" applyBorder="1" applyProtection="1"/>
    <xf numFmtId="0" fontId="11" fillId="0" borderId="12" xfId="0" applyFont="1" applyFill="1" applyBorder="1" applyProtection="1"/>
    <xf numFmtId="0" fontId="11" fillId="0" borderId="4" xfId="0" applyFont="1" applyBorder="1" applyAlignment="1" applyProtection="1">
      <alignment horizontal="center" vertical="center" wrapText="1"/>
    </xf>
    <xf numFmtId="0" fontId="11" fillId="0" borderId="0" xfId="0" quotePrefix="1" applyFont="1" applyFill="1" applyBorder="1" applyProtection="1"/>
    <xf numFmtId="0" fontId="33" fillId="0" borderId="0" xfId="0" applyFont="1" applyFill="1" applyBorder="1" applyProtection="1"/>
    <xf numFmtId="0" fontId="29" fillId="0" borderId="0" xfId="0" applyFont="1" applyFill="1" applyBorder="1" applyAlignment="1" applyProtection="1"/>
    <xf numFmtId="0" fontId="11" fillId="0" borderId="4" xfId="0" quotePrefix="1" applyFont="1" applyFill="1" applyBorder="1" applyProtection="1"/>
    <xf numFmtId="168" fontId="11" fillId="0" borderId="4" xfId="1" applyNumberFormat="1" applyFont="1" applyBorder="1" applyAlignment="1" applyProtection="1">
      <alignment horizontal="center"/>
    </xf>
    <xf numFmtId="0" fontId="11" fillId="0" borderId="0" xfId="0" applyFont="1" applyBorder="1" applyAlignment="1" applyProtection="1"/>
    <xf numFmtId="9" fontId="11" fillId="0" borderId="4" xfId="0" applyNumberFormat="1" applyFont="1" applyBorder="1" applyAlignment="1" applyProtection="1">
      <alignment horizontal="center"/>
    </xf>
    <xf numFmtId="0" fontId="2" fillId="0" borderId="0" xfId="0" applyFont="1" applyBorder="1" applyProtection="1"/>
    <xf numFmtId="0" fontId="11" fillId="0" borderId="0" xfId="0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left" vertical="justify" indent="2"/>
    </xf>
    <xf numFmtId="0" fontId="17" fillId="0" borderId="0" xfId="0" applyFont="1" applyFill="1" applyBorder="1" applyAlignment="1" applyProtection="1">
      <alignment vertical="justify"/>
    </xf>
    <xf numFmtId="0" fontId="11" fillId="0" borderId="6" xfId="0" applyFont="1" applyFill="1" applyBorder="1" applyAlignment="1" applyProtection="1">
      <alignment horizontal="center"/>
    </xf>
    <xf numFmtId="166" fontId="11" fillId="0" borderId="4" xfId="0" applyNumberFormat="1" applyFont="1" applyFill="1" applyBorder="1" applyAlignment="1" applyProtection="1">
      <alignment horizontal="center"/>
    </xf>
    <xf numFmtId="9" fontId="13" fillId="0" borderId="4" xfId="3" applyFont="1" applyFill="1" applyBorder="1" applyAlignment="1" applyProtection="1">
      <alignment horizontal="center"/>
    </xf>
    <xf numFmtId="3" fontId="11" fillId="0" borderId="5" xfId="0" applyNumberFormat="1" applyFont="1" applyFill="1" applyBorder="1" applyAlignment="1" applyProtection="1">
      <alignment horizontal="center"/>
    </xf>
    <xf numFmtId="9" fontId="13" fillId="0" borderId="4" xfId="0" applyNumberFormat="1" applyFont="1" applyFill="1" applyBorder="1" applyAlignment="1" applyProtection="1">
      <alignment horizontal="center"/>
    </xf>
    <xf numFmtId="3" fontId="11" fillId="0" borderId="0" xfId="0" applyNumberFormat="1" applyFont="1" applyFill="1" applyBorder="1" applyProtection="1"/>
    <xf numFmtId="3" fontId="11" fillId="0" borderId="3" xfId="0" applyNumberFormat="1" applyFont="1" applyFill="1" applyBorder="1" applyProtection="1"/>
    <xf numFmtId="9" fontId="13" fillId="0" borderId="0" xfId="0" applyNumberFormat="1" applyFont="1" applyBorder="1" applyProtection="1"/>
    <xf numFmtId="9" fontId="11" fillId="0" borderId="0" xfId="0" applyNumberFormat="1" applyFont="1" applyBorder="1" applyProtection="1"/>
    <xf numFmtId="0" fontId="11" fillId="0" borderId="1" xfId="0" applyFont="1" applyFill="1" applyBorder="1" applyAlignment="1" applyProtection="1">
      <alignment horizontal="center" vertical="top" wrapText="1"/>
    </xf>
    <xf numFmtId="0" fontId="11" fillId="0" borderId="14" xfId="0" applyFont="1" applyFill="1" applyBorder="1" applyAlignment="1" applyProtection="1">
      <alignment horizontal="center" vertical="top" wrapText="1"/>
    </xf>
    <xf numFmtId="0" fontId="11" fillId="0" borderId="3" xfId="0" applyFont="1" applyFill="1" applyBorder="1" applyAlignment="1" applyProtection="1">
      <alignment horizontal="center" vertical="top"/>
    </xf>
    <xf numFmtId="3" fontId="11" fillId="0" borderId="1" xfId="0" applyNumberFormat="1" applyFont="1" applyFill="1" applyBorder="1" applyAlignment="1" applyProtection="1">
      <alignment horizontal="center"/>
    </xf>
    <xf numFmtId="3" fontId="11" fillId="0" borderId="14" xfId="0" applyNumberFormat="1" applyFont="1" applyBorder="1" applyAlignment="1" applyProtection="1"/>
    <xf numFmtId="3" fontId="13" fillId="0" borderId="0" xfId="0" applyNumberFormat="1" applyFont="1" applyFill="1" applyBorder="1" applyProtection="1"/>
    <xf numFmtId="3" fontId="13" fillId="0" borderId="12" xfId="0" applyNumberFormat="1" applyFont="1" applyFill="1" applyBorder="1" applyProtection="1"/>
    <xf numFmtId="9" fontId="11" fillId="0" borderId="15" xfId="0" applyNumberFormat="1" applyFont="1" applyFill="1" applyBorder="1" applyAlignment="1" applyProtection="1">
      <alignment horizontal="center"/>
    </xf>
    <xf numFmtId="3" fontId="25" fillId="0" borderId="0" xfId="0" applyNumberFormat="1" applyFont="1" applyFill="1" applyBorder="1" applyProtection="1"/>
    <xf numFmtId="0" fontId="36" fillId="0" borderId="0" xfId="0" applyFont="1" applyAlignment="1" applyProtection="1">
      <alignment horizontal="left" indent="3"/>
    </xf>
    <xf numFmtId="0" fontId="9" fillId="0" borderId="0" xfId="0" applyFont="1" applyFill="1" applyBorder="1" applyProtection="1"/>
    <xf numFmtId="9" fontId="11" fillId="0" borderId="1" xfId="0" applyNumberFormat="1" applyFont="1" applyFill="1" applyBorder="1" applyProtection="1"/>
    <xf numFmtId="9" fontId="11" fillId="0" borderId="0" xfId="0" applyNumberFormat="1" applyFont="1" applyFill="1" applyBorder="1" applyProtection="1"/>
    <xf numFmtId="9" fontId="13" fillId="0" borderId="0" xfId="3" applyNumberFormat="1" applyFont="1" applyFill="1" applyBorder="1" applyProtection="1"/>
    <xf numFmtId="9" fontId="11" fillId="0" borderId="0" xfId="3" applyFont="1" applyFill="1" applyBorder="1" applyProtection="1"/>
    <xf numFmtId="9" fontId="13" fillId="0" borderId="0" xfId="0" applyNumberFormat="1" applyFont="1" applyFill="1" applyBorder="1" applyAlignment="1" applyProtection="1">
      <alignment horizontal="center" vertical="top"/>
    </xf>
    <xf numFmtId="0" fontId="11" fillId="0" borderId="0" xfId="0" applyFont="1" applyBorder="1" applyAlignment="1" applyProtection="1">
      <alignment vertical="top"/>
    </xf>
    <xf numFmtId="0" fontId="33" fillId="0" borderId="0" xfId="0" applyFont="1" applyProtection="1"/>
    <xf numFmtId="0" fontId="13" fillId="0" borderId="12" xfId="0" applyFont="1" applyFill="1" applyBorder="1" applyProtection="1"/>
    <xf numFmtId="0" fontId="11" fillId="0" borderId="12" xfId="0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9" fontId="11" fillId="0" borderId="3" xfId="0" applyNumberFormat="1" applyFont="1" applyFill="1" applyBorder="1" applyAlignment="1" applyProtection="1">
      <alignment horizontal="center"/>
    </xf>
    <xf numFmtId="9" fontId="11" fillId="0" borderId="2" xfId="0" applyNumberFormat="1" applyFont="1" applyFill="1" applyBorder="1" applyAlignment="1" applyProtection="1">
      <alignment horizontal="center"/>
    </xf>
    <xf numFmtId="9" fontId="11" fillId="0" borderId="1" xfId="0" applyNumberFormat="1" applyFont="1" applyFill="1" applyBorder="1" applyAlignment="1" applyProtection="1">
      <alignment horizontal="center"/>
    </xf>
    <xf numFmtId="9" fontId="11" fillId="0" borderId="4" xfId="3" applyNumberFormat="1" applyFont="1" applyBorder="1" applyAlignment="1" applyProtection="1">
      <alignment horizontal="center"/>
    </xf>
    <xf numFmtId="3" fontId="11" fillId="3" borderId="4" xfId="0" applyNumberFormat="1" applyFont="1" applyFill="1" applyBorder="1" applyAlignment="1" applyProtection="1">
      <alignment horizontal="center"/>
    </xf>
    <xf numFmtId="3" fontId="11" fillId="3" borderId="3" xfId="0" applyNumberFormat="1" applyFont="1" applyFill="1" applyBorder="1" applyAlignment="1" applyProtection="1">
      <alignment horizontal="center"/>
    </xf>
    <xf numFmtId="9" fontId="11" fillId="0" borderId="0" xfId="3" applyFont="1" applyFill="1" applyBorder="1" applyAlignment="1" applyProtection="1">
      <alignment horizontal="right"/>
    </xf>
    <xf numFmtId="0" fontId="11" fillId="0" borderId="0" xfId="0" applyFont="1" applyBorder="1" applyAlignment="1" applyProtection="1">
      <alignment horizontal="right"/>
    </xf>
    <xf numFmtId="0" fontId="17" fillId="0" borderId="0" xfId="0" applyFont="1" applyAlignment="1" applyProtection="1">
      <alignment horizontal="left" indent="3"/>
    </xf>
    <xf numFmtId="0" fontId="34" fillId="0" borderId="0" xfId="0" applyFont="1" applyFill="1" applyBorder="1" applyProtection="1"/>
    <xf numFmtId="14" fontId="13" fillId="0" borderId="0" xfId="0" applyNumberFormat="1" applyFont="1" applyFill="1" applyBorder="1" applyProtection="1"/>
    <xf numFmtId="9" fontId="13" fillId="0" borderId="0" xfId="3" applyFont="1" applyFill="1" applyBorder="1" applyAlignment="1" applyProtection="1">
      <alignment horizontal="right"/>
    </xf>
    <xf numFmtId="0" fontId="28" fillId="0" borderId="0" xfId="0" applyFont="1" applyFill="1" applyProtection="1"/>
    <xf numFmtId="0" fontId="31" fillId="0" borderId="4" xfId="0" applyFont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29" fillId="0" borderId="0" xfId="0" applyFont="1" applyBorder="1" applyProtection="1"/>
    <xf numFmtId="0" fontId="35" fillId="0" borderId="10" xfId="0" applyFont="1" applyFill="1" applyBorder="1" applyAlignment="1" applyProtection="1">
      <alignment horizontal="left"/>
    </xf>
    <xf numFmtId="0" fontId="35" fillId="0" borderId="15" xfId="0" applyFont="1" applyFill="1" applyBorder="1" applyAlignment="1" applyProtection="1">
      <alignment horizontal="left"/>
    </xf>
    <xf numFmtId="0" fontId="11" fillId="0" borderId="2" xfId="0" applyFont="1" applyBorder="1" applyProtection="1"/>
    <xf numFmtId="0" fontId="11" fillId="0" borderId="0" xfId="0" applyFont="1" applyBorder="1" applyAlignment="1" applyProtection="1">
      <alignment horizontal="center"/>
    </xf>
    <xf numFmtId="0" fontId="11" fillId="0" borderId="0" xfId="0" quotePrefix="1" applyFont="1" applyProtection="1"/>
    <xf numFmtId="0" fontId="32" fillId="0" borderId="0" xfId="0" applyFont="1" applyFill="1" applyBorder="1" applyAlignment="1" applyProtection="1">
      <alignment vertical="top"/>
    </xf>
    <xf numFmtId="0" fontId="11" fillId="0" borderId="0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 vertical="top"/>
    </xf>
    <xf numFmtId="0" fontId="11" fillId="3" borderId="8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vertical="center"/>
    </xf>
    <xf numFmtId="0" fontId="31" fillId="0" borderId="0" xfId="0" applyFont="1" applyBorder="1" applyProtection="1"/>
    <xf numFmtId="0" fontId="15" fillId="0" borderId="17" xfId="0" applyFont="1" applyFill="1" applyBorder="1" applyProtection="1"/>
    <xf numFmtId="0" fontId="15" fillId="0" borderId="16" xfId="0" applyFont="1" applyFill="1" applyBorder="1" applyProtection="1"/>
    <xf numFmtId="3" fontId="26" fillId="4" borderId="5" xfId="3" applyNumberFormat="1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 applyProtection="1">
      <alignment horizontal="center"/>
      <protection locked="0"/>
    </xf>
    <xf numFmtId="14" fontId="11" fillId="4" borderId="4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Protection="1"/>
    <xf numFmtId="3" fontId="11" fillId="0" borderId="7" xfId="3" applyNumberFormat="1" applyFont="1" applyFill="1" applyBorder="1" applyAlignment="1" applyProtection="1"/>
    <xf numFmtId="3" fontId="11" fillId="0" borderId="8" xfId="3" applyNumberFormat="1" applyFont="1" applyFill="1" applyBorder="1" applyAlignment="1" applyProtection="1"/>
    <xf numFmtId="0" fontId="11" fillId="0" borderId="3" xfId="0" applyFont="1" applyFill="1" applyBorder="1" applyProtection="1"/>
    <xf numFmtId="3" fontId="11" fillId="0" borderId="9" xfId="3" applyNumberFormat="1" applyFont="1" applyFill="1" applyBorder="1" applyAlignment="1" applyProtection="1"/>
    <xf numFmtId="3" fontId="11" fillId="0" borderId="0" xfId="3" applyNumberFormat="1" applyFont="1" applyFill="1" applyBorder="1" applyAlignment="1" applyProtection="1"/>
    <xf numFmtId="3" fontId="11" fillId="0" borderId="10" xfId="3" applyNumberFormat="1" applyFont="1" applyFill="1" applyBorder="1" applyAlignment="1" applyProtection="1"/>
    <xf numFmtId="3" fontId="11" fillId="0" borderId="11" xfId="3" applyNumberFormat="1" applyFont="1" applyFill="1" applyBorder="1" applyAlignment="1" applyProtection="1"/>
    <xf numFmtId="1" fontId="26" fillId="4" borderId="5" xfId="3" applyNumberFormat="1" applyFont="1" applyFill="1" applyBorder="1" applyAlignment="1" applyProtection="1">
      <alignment horizontal="center" vertical="center"/>
      <protection locked="0"/>
    </xf>
    <xf numFmtId="3" fontId="11" fillId="4" borderId="4" xfId="3" applyNumberFormat="1" applyFont="1" applyFill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 vertical="center" wrapText="1"/>
    </xf>
    <xf numFmtId="3" fontId="11" fillId="4" borderId="1" xfId="3" applyNumberFormat="1" applyFont="1" applyFill="1" applyBorder="1" applyAlignment="1" applyProtection="1">
      <alignment horizontal="center"/>
      <protection locked="0"/>
    </xf>
    <xf numFmtId="3" fontId="11" fillId="4" borderId="3" xfId="3" applyNumberFormat="1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left" vertical="justify"/>
      <protection locked="0"/>
    </xf>
    <xf numFmtId="0" fontId="13" fillId="4" borderId="2" xfId="0" applyFont="1" applyFill="1" applyBorder="1" applyAlignment="1" applyProtection="1">
      <alignment horizontal="left" vertical="justify"/>
      <protection locked="0"/>
    </xf>
    <xf numFmtId="0" fontId="13" fillId="4" borderId="3" xfId="0" applyFont="1" applyFill="1" applyBorder="1" applyAlignment="1" applyProtection="1">
      <alignment horizontal="left" vertical="justify"/>
      <protection locked="0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justify"/>
    </xf>
    <xf numFmtId="0" fontId="13" fillId="0" borderId="13" xfId="0" applyFont="1" applyBorder="1" applyAlignment="1" applyProtection="1">
      <alignment horizontal="center" vertical="justify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/>
      <protection locked="0"/>
    </xf>
    <xf numFmtId="3" fontId="2" fillId="0" borderId="4" xfId="0" applyNumberFormat="1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3" fontId="11" fillId="0" borderId="1" xfId="3" applyNumberFormat="1" applyFont="1" applyFill="1" applyBorder="1" applyAlignment="1" applyProtection="1">
      <alignment horizontal="center"/>
    </xf>
    <xf numFmtId="3" fontId="11" fillId="0" borderId="3" xfId="3" applyNumberFormat="1" applyFont="1" applyFill="1" applyBorder="1" applyAlignment="1" applyProtection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wrapText="1"/>
    </xf>
    <xf numFmtId="0" fontId="11" fillId="0" borderId="0" xfId="0" applyFont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center" vertical="top"/>
    </xf>
    <xf numFmtId="0" fontId="11" fillId="0" borderId="2" xfId="0" applyFont="1" applyFill="1" applyBorder="1" applyAlignment="1" applyProtection="1">
      <alignment horizontal="center" vertical="top"/>
    </xf>
    <xf numFmtId="0" fontId="11" fillId="0" borderId="3" xfId="0" applyFont="1" applyFill="1" applyBorder="1" applyAlignment="1" applyProtection="1">
      <alignment horizontal="center" vertical="top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top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top"/>
    </xf>
    <xf numFmtId="0" fontId="11" fillId="0" borderId="8" xfId="0" applyFont="1" applyFill="1" applyBorder="1" applyAlignment="1" applyProtection="1">
      <alignment horizontal="center" vertical="top"/>
    </xf>
    <xf numFmtId="0" fontId="11" fillId="0" borderId="6" xfId="0" applyFont="1" applyFill="1" applyBorder="1" applyAlignment="1" applyProtection="1">
      <alignment horizontal="center" vertical="top"/>
    </xf>
    <xf numFmtId="164" fontId="11" fillId="0" borderId="1" xfId="1" applyFont="1" applyFill="1" applyBorder="1" applyAlignment="1" applyProtection="1">
      <alignment horizontal="center"/>
    </xf>
    <xf numFmtId="164" fontId="11" fillId="0" borderId="3" xfId="1" applyFont="1" applyFill="1" applyBorder="1" applyAlignment="1" applyProtection="1">
      <alignment horizontal="center"/>
    </xf>
    <xf numFmtId="0" fontId="35" fillId="0" borderId="10" xfId="0" applyFont="1" applyFill="1" applyBorder="1" applyAlignment="1" applyProtection="1">
      <alignment horizontal="left"/>
    </xf>
    <xf numFmtId="0" fontId="35" fillId="0" borderId="15" xfId="0" applyFont="1" applyFill="1" applyBorder="1" applyAlignment="1" applyProtection="1">
      <alignment horizontal="left"/>
    </xf>
    <xf numFmtId="168" fontId="11" fillId="4" borderId="1" xfId="1" applyNumberFormat="1" applyFont="1" applyFill="1" applyBorder="1" applyAlignment="1" applyProtection="1">
      <alignment horizontal="center"/>
      <protection locked="0"/>
    </xf>
    <xf numFmtId="168" fontId="11" fillId="4" borderId="3" xfId="1" applyNumberFormat="1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left"/>
    </xf>
    <xf numFmtId="0" fontId="11" fillId="0" borderId="3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/>
    </xf>
    <xf numFmtId="14" fontId="11" fillId="4" borderId="1" xfId="0" applyNumberFormat="1" applyFont="1" applyFill="1" applyBorder="1" applyAlignment="1" applyProtection="1">
      <alignment horizontal="center"/>
      <protection locked="0"/>
    </xf>
    <xf numFmtId="14" fontId="11" fillId="4" borderId="3" xfId="0" applyNumberFormat="1" applyFont="1" applyFill="1" applyBorder="1" applyAlignment="1" applyProtection="1">
      <alignment horizontal="center"/>
      <protection locked="0"/>
    </xf>
    <xf numFmtId="0" fontId="11" fillId="2" borderId="7" xfId="0" applyFont="1" applyFill="1" applyBorder="1" applyAlignment="1" applyProtection="1">
      <alignment horizontal="justify" vertical="top" wrapText="1"/>
      <protection locked="0"/>
    </xf>
    <xf numFmtId="0" fontId="11" fillId="2" borderId="8" xfId="0" applyFont="1" applyFill="1" applyBorder="1" applyAlignment="1" applyProtection="1">
      <alignment horizontal="justify" vertical="top" wrapText="1"/>
      <protection locked="0"/>
    </xf>
    <xf numFmtId="0" fontId="11" fillId="2" borderId="6" xfId="0" applyFont="1" applyFill="1" applyBorder="1" applyAlignment="1" applyProtection="1">
      <alignment horizontal="justify" vertical="top" wrapText="1"/>
      <protection locked="0"/>
    </xf>
    <xf numFmtId="0" fontId="11" fillId="2" borderId="9" xfId="0" applyFont="1" applyFill="1" applyBorder="1" applyAlignment="1" applyProtection="1">
      <alignment horizontal="justify" vertical="top" wrapText="1"/>
      <protection locked="0"/>
    </xf>
    <xf numFmtId="0" fontId="11" fillId="2" borderId="0" xfId="0" applyFont="1" applyFill="1" applyBorder="1" applyAlignment="1" applyProtection="1">
      <alignment horizontal="justify" vertical="top" wrapText="1"/>
      <protection locked="0"/>
    </xf>
    <xf numFmtId="0" fontId="11" fillId="2" borderId="12" xfId="0" applyFont="1" applyFill="1" applyBorder="1" applyAlignment="1" applyProtection="1">
      <alignment horizontal="justify" vertical="top" wrapText="1"/>
      <protection locked="0"/>
    </xf>
    <xf numFmtId="0" fontId="11" fillId="2" borderId="10" xfId="0" applyFont="1" applyFill="1" applyBorder="1" applyAlignment="1" applyProtection="1">
      <alignment horizontal="justify" vertical="top" wrapText="1"/>
      <protection locked="0"/>
    </xf>
    <xf numFmtId="0" fontId="11" fillId="2" borderId="11" xfId="0" applyFont="1" applyFill="1" applyBorder="1" applyAlignment="1" applyProtection="1">
      <alignment horizontal="justify" vertical="top" wrapText="1"/>
      <protection locked="0"/>
    </xf>
    <xf numFmtId="0" fontId="11" fillId="2" borderId="15" xfId="0" applyFont="1" applyFill="1" applyBorder="1" applyAlignment="1" applyProtection="1">
      <alignment horizontal="justify" vertical="top" wrapText="1"/>
      <protection locked="0"/>
    </xf>
    <xf numFmtId="0" fontId="11" fillId="4" borderId="4" xfId="0" applyFont="1" applyFill="1" applyBorder="1" applyAlignment="1" applyProtection="1">
      <alignment horizontal="right"/>
      <protection locked="0"/>
    </xf>
    <xf numFmtId="0" fontId="11" fillId="0" borderId="10" xfId="0" applyFont="1" applyFill="1" applyBorder="1" applyAlignment="1" applyProtection="1">
      <alignment horizontal="right"/>
    </xf>
    <xf numFmtId="0" fontId="11" fillId="0" borderId="11" xfId="0" applyFont="1" applyBorder="1" applyAlignment="1" applyProtection="1">
      <alignment horizontal="right"/>
    </xf>
    <xf numFmtId="0" fontId="11" fillId="0" borderId="15" xfId="0" applyFont="1" applyBorder="1" applyAlignment="1" applyProtection="1">
      <alignment horizontal="right"/>
    </xf>
    <xf numFmtId="0" fontId="11" fillId="0" borderId="1" xfId="0" applyFont="1" applyFill="1" applyBorder="1" applyAlignment="1" applyProtection="1">
      <alignment horizontal="right"/>
    </xf>
    <xf numFmtId="0" fontId="11" fillId="0" borderId="2" xfId="0" applyFont="1" applyBorder="1" applyAlignment="1" applyProtection="1">
      <alignment horizontal="right"/>
    </xf>
    <xf numFmtId="0" fontId="11" fillId="0" borderId="3" xfId="0" applyFont="1" applyBorder="1" applyAlignment="1" applyProtection="1">
      <alignment horizontal="right"/>
    </xf>
    <xf numFmtId="0" fontId="11" fillId="4" borderId="4" xfId="0" applyFont="1" applyFill="1" applyBorder="1" applyAlignment="1" applyProtection="1">
      <alignment horizontal="center"/>
      <protection locked="0"/>
    </xf>
    <xf numFmtId="0" fontId="11" fillId="2" borderId="7" xfId="0" applyFont="1" applyFill="1" applyBorder="1" applyAlignment="1" applyProtection="1">
      <alignment horizontal="justify" vertical="top"/>
      <protection locked="0"/>
    </xf>
    <xf numFmtId="0" fontId="11" fillId="2" borderId="8" xfId="0" applyFont="1" applyFill="1" applyBorder="1" applyAlignment="1" applyProtection="1">
      <alignment horizontal="justify" vertical="top"/>
      <protection locked="0"/>
    </xf>
    <xf numFmtId="0" fontId="11" fillId="2" borderId="6" xfId="0" applyFont="1" applyFill="1" applyBorder="1" applyAlignment="1" applyProtection="1">
      <alignment horizontal="justify" vertical="top"/>
      <protection locked="0"/>
    </xf>
    <xf numFmtId="0" fontId="11" fillId="2" borderId="9" xfId="0" applyFont="1" applyFill="1" applyBorder="1" applyAlignment="1" applyProtection="1">
      <alignment horizontal="justify" vertical="top"/>
      <protection locked="0"/>
    </xf>
    <xf numFmtId="0" fontId="11" fillId="2" borderId="0" xfId="0" applyFont="1" applyFill="1" applyBorder="1" applyAlignment="1" applyProtection="1">
      <alignment horizontal="justify" vertical="top"/>
      <protection locked="0"/>
    </xf>
    <xf numFmtId="0" fontId="11" fillId="2" borderId="12" xfId="0" applyFont="1" applyFill="1" applyBorder="1" applyAlignment="1" applyProtection="1">
      <alignment horizontal="justify" vertical="top"/>
      <protection locked="0"/>
    </xf>
    <xf numFmtId="0" fontId="11" fillId="2" borderId="10" xfId="0" applyFont="1" applyFill="1" applyBorder="1" applyAlignment="1" applyProtection="1">
      <alignment horizontal="justify" vertical="top"/>
      <protection locked="0"/>
    </xf>
    <xf numFmtId="0" fontId="11" fillId="2" borderId="11" xfId="0" applyFont="1" applyFill="1" applyBorder="1" applyAlignment="1" applyProtection="1">
      <alignment horizontal="justify" vertical="top"/>
      <protection locked="0"/>
    </xf>
    <xf numFmtId="0" fontId="11" fillId="2" borderId="15" xfId="0" applyFont="1" applyFill="1" applyBorder="1" applyAlignment="1" applyProtection="1">
      <alignment horizontal="justify" vertical="top"/>
      <protection locked="0"/>
    </xf>
    <xf numFmtId="0" fontId="11" fillId="0" borderId="0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justify" vertical="top"/>
      <protection locked="0"/>
    </xf>
    <xf numFmtId="0" fontId="2" fillId="2" borderId="2" xfId="0" applyFont="1" applyFill="1" applyBorder="1" applyAlignment="1" applyProtection="1">
      <alignment horizontal="justify" vertical="top"/>
      <protection locked="0"/>
    </xf>
    <xf numFmtId="0" fontId="2" fillId="2" borderId="3" xfId="0" applyFont="1" applyFill="1" applyBorder="1" applyAlignment="1" applyProtection="1">
      <alignment horizontal="justify" vertical="top"/>
      <protection locked="0"/>
    </xf>
    <xf numFmtId="0" fontId="11" fillId="4" borderId="1" xfId="0" applyFont="1" applyFill="1" applyBorder="1" applyAlignment="1" applyProtection="1">
      <alignment horizontal="center"/>
      <protection locked="0"/>
    </xf>
    <xf numFmtId="0" fontId="11" fillId="4" borderId="3" xfId="0" applyFont="1" applyFill="1" applyBorder="1" applyAlignment="1" applyProtection="1">
      <alignment horizontal="center"/>
      <protection locked="0"/>
    </xf>
    <xf numFmtId="1" fontId="11" fillId="2" borderId="1" xfId="0" applyNumberFormat="1" applyFont="1" applyFill="1" applyBorder="1" applyAlignment="1" applyProtection="1">
      <alignment horizontal="center"/>
      <protection locked="0"/>
    </xf>
    <xf numFmtId="1" fontId="11" fillId="2" borderId="3" xfId="0" applyNumberFormat="1" applyFont="1" applyFill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 vertical="top" wrapText="1"/>
    </xf>
    <xf numFmtId="9" fontId="11" fillId="0" borderId="1" xfId="3" applyFont="1" applyFill="1" applyBorder="1" applyAlignment="1" applyProtection="1">
      <alignment horizontal="center"/>
    </xf>
    <xf numFmtId="9" fontId="11" fillId="0" borderId="3" xfId="3" applyFont="1" applyFill="1" applyBorder="1" applyAlignment="1" applyProtection="1">
      <alignment horizontal="center"/>
    </xf>
    <xf numFmtId="0" fontId="11" fillId="0" borderId="5" xfId="0" applyFont="1" applyFill="1" applyBorder="1" applyAlignment="1" applyProtection="1">
      <alignment horizontal="center" vertical="justify"/>
    </xf>
    <xf numFmtId="0" fontId="0" fillId="0" borderId="13" xfId="0" applyBorder="1" applyAlignment="1" applyProtection="1">
      <alignment vertical="justify"/>
    </xf>
    <xf numFmtId="0" fontId="11" fillId="0" borderId="7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justify" vertical="top" wrapText="1"/>
      <protection locked="0"/>
    </xf>
    <xf numFmtId="0" fontId="11" fillId="0" borderId="6" xfId="0" applyFont="1" applyBorder="1" applyAlignment="1" applyProtection="1">
      <alignment horizontal="justify" vertical="top" wrapText="1"/>
      <protection locked="0"/>
    </xf>
    <xf numFmtId="0" fontId="11" fillId="0" borderId="9" xfId="0" applyFont="1" applyBorder="1" applyAlignment="1" applyProtection="1">
      <alignment horizontal="justify" vertical="top" wrapText="1"/>
      <protection locked="0"/>
    </xf>
    <xf numFmtId="0" fontId="11" fillId="0" borderId="0" xfId="0" applyFont="1" applyAlignment="1" applyProtection="1">
      <alignment horizontal="justify" vertical="top" wrapText="1"/>
      <protection locked="0"/>
    </xf>
    <xf numFmtId="0" fontId="11" fillId="0" borderId="12" xfId="0" applyFont="1" applyBorder="1" applyAlignment="1" applyProtection="1">
      <alignment horizontal="justify" vertical="top" wrapText="1"/>
      <protection locked="0"/>
    </xf>
    <xf numFmtId="0" fontId="11" fillId="0" borderId="10" xfId="0" applyFont="1" applyBorder="1" applyAlignment="1" applyProtection="1">
      <alignment horizontal="justify" vertical="top" wrapText="1"/>
      <protection locked="0"/>
    </xf>
    <xf numFmtId="0" fontId="11" fillId="0" borderId="11" xfId="0" applyFont="1" applyBorder="1" applyAlignment="1" applyProtection="1">
      <alignment horizontal="justify" vertical="top" wrapText="1"/>
      <protection locked="0"/>
    </xf>
    <xf numFmtId="0" fontId="11" fillId="0" borderId="15" xfId="0" applyFont="1" applyBorder="1" applyAlignment="1" applyProtection="1">
      <alignment horizontal="justify" vertical="top" wrapText="1"/>
      <protection locked="0"/>
    </xf>
    <xf numFmtId="0" fontId="11" fillId="4" borderId="1" xfId="0" applyFont="1" applyFill="1" applyBorder="1" applyAlignment="1" applyProtection="1">
      <alignment horizontal="right"/>
      <protection locked="0"/>
    </xf>
    <xf numFmtId="0" fontId="11" fillId="4" borderId="2" xfId="0" applyFont="1" applyFill="1" applyBorder="1" applyAlignment="1" applyProtection="1">
      <alignment horizontal="right"/>
      <protection locked="0"/>
    </xf>
    <xf numFmtId="0" fontId="11" fillId="4" borderId="3" xfId="0" applyFont="1" applyFill="1" applyBorder="1" applyAlignment="1" applyProtection="1">
      <alignment horizontal="right"/>
      <protection locked="0"/>
    </xf>
    <xf numFmtId="0" fontId="11" fillId="0" borderId="11" xfId="0" applyFont="1" applyFill="1" applyBorder="1" applyAlignment="1" applyProtection="1">
      <alignment horizontal="center" vertical="top"/>
    </xf>
    <xf numFmtId="0" fontId="11" fillId="0" borderId="15" xfId="0" applyFont="1" applyFill="1" applyBorder="1" applyAlignment="1" applyProtection="1">
      <alignment horizontal="center" vertical="top"/>
    </xf>
    <xf numFmtId="0" fontId="11" fillId="0" borderId="0" xfId="0" applyFont="1" applyFill="1" applyBorder="1" applyAlignment="1" applyProtection="1"/>
    <xf numFmtId="0" fontId="13" fillId="0" borderId="0" xfId="0" applyFont="1" applyFill="1" applyBorder="1" applyAlignment="1" applyProtection="1"/>
    <xf numFmtId="0" fontId="11" fillId="0" borderId="1" xfId="0" applyFont="1" applyFill="1" applyBorder="1" applyAlignment="1" applyProtection="1">
      <alignment horizontal="center" vertical="top" wrapText="1"/>
    </xf>
    <xf numFmtId="0" fontId="11" fillId="0" borderId="3" xfId="0" applyFont="1" applyBorder="1" applyAlignment="1" applyProtection="1"/>
    <xf numFmtId="0" fontId="11" fillId="0" borderId="1" xfId="3" applyNumberFormat="1" applyFont="1" applyFill="1" applyBorder="1" applyAlignment="1" applyProtection="1">
      <alignment horizontal="center"/>
    </xf>
    <xf numFmtId="0" fontId="11" fillId="0" borderId="3" xfId="3" applyNumberFormat="1" applyFont="1" applyFill="1" applyBorder="1" applyAlignment="1" applyProtection="1">
      <alignment horizontal="center"/>
    </xf>
    <xf numFmtId="0" fontId="11" fillId="2" borderId="7" xfId="0" applyFont="1" applyFill="1" applyBorder="1" applyAlignment="1" applyProtection="1">
      <alignment horizontal="left"/>
      <protection locked="0"/>
    </xf>
    <xf numFmtId="0" fontId="11" fillId="2" borderId="8" xfId="0" applyFont="1" applyFill="1" applyBorder="1" applyAlignment="1" applyProtection="1">
      <alignment horizontal="left"/>
      <protection locked="0"/>
    </xf>
    <xf numFmtId="0" fontId="11" fillId="2" borderId="6" xfId="0" applyFont="1" applyFill="1" applyBorder="1" applyAlignment="1" applyProtection="1">
      <alignment horizontal="left"/>
      <protection locked="0"/>
    </xf>
    <xf numFmtId="0" fontId="11" fillId="2" borderId="10" xfId="0" applyFont="1" applyFill="1" applyBorder="1" applyAlignment="1" applyProtection="1">
      <alignment horizontal="left"/>
      <protection locked="0"/>
    </xf>
    <xf numFmtId="0" fontId="11" fillId="2" borderId="11" xfId="0" applyFont="1" applyFill="1" applyBorder="1" applyAlignment="1" applyProtection="1">
      <alignment horizontal="left"/>
      <protection locked="0"/>
    </xf>
    <xf numFmtId="0" fontId="11" fillId="2" borderId="15" xfId="0" applyFont="1" applyFill="1" applyBorder="1" applyAlignment="1" applyProtection="1">
      <alignment horizontal="left"/>
      <protection locked="0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left"/>
    </xf>
    <xf numFmtId="0" fontId="31" fillId="0" borderId="1" xfId="0" applyFont="1" applyFill="1" applyBorder="1" applyAlignment="1" applyProtection="1">
      <alignment horizontal="center"/>
    </xf>
    <xf numFmtId="0" fontId="31" fillId="0" borderId="3" xfId="0" applyFont="1" applyFill="1" applyBorder="1" applyAlignment="1" applyProtection="1">
      <alignment horizontal="center"/>
    </xf>
    <xf numFmtId="0" fontId="11" fillId="0" borderId="1" xfId="0" quotePrefix="1" applyFont="1" applyFill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24" fillId="0" borderId="5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</xf>
    <xf numFmtId="0" fontId="37" fillId="2" borderId="7" xfId="0" applyFont="1" applyFill="1" applyBorder="1" applyAlignment="1" applyProtection="1">
      <alignment horizontal="center" wrapText="1"/>
    </xf>
    <xf numFmtId="0" fontId="10" fillId="2" borderId="8" xfId="0" applyFont="1" applyFill="1" applyBorder="1" applyAlignment="1" applyProtection="1">
      <alignment horizontal="center" wrapText="1"/>
    </xf>
    <xf numFmtId="0" fontId="10" fillId="2" borderId="6" xfId="0" applyFont="1" applyFill="1" applyBorder="1" applyAlignment="1" applyProtection="1">
      <alignment horizontal="center" wrapText="1"/>
    </xf>
    <xf numFmtId="0" fontId="10" fillId="2" borderId="10" xfId="0" applyFont="1" applyFill="1" applyBorder="1" applyAlignment="1" applyProtection="1">
      <alignment horizontal="center"/>
    </xf>
    <xf numFmtId="0" fontId="10" fillId="2" borderId="11" xfId="0" applyFont="1" applyFill="1" applyBorder="1" applyAlignment="1" applyProtection="1">
      <alignment horizontal="center"/>
    </xf>
    <xf numFmtId="0" fontId="10" fillId="2" borderId="15" xfId="0" applyFont="1" applyFill="1" applyBorder="1" applyAlignment="1" applyProtection="1">
      <alignment horizontal="center"/>
    </xf>
    <xf numFmtId="0" fontId="21" fillId="0" borderId="1" xfId="0" applyFont="1" applyBorder="1" applyAlignment="1" applyProtection="1">
      <alignment horizontal="center" vertical="justify"/>
    </xf>
    <xf numFmtId="0" fontId="22" fillId="0" borderId="2" xfId="0" applyFont="1" applyBorder="1" applyAlignment="1" applyProtection="1">
      <alignment horizontal="center" vertical="justify"/>
    </xf>
    <xf numFmtId="0" fontId="22" fillId="0" borderId="3" xfId="0" applyFont="1" applyBorder="1" applyAlignment="1" applyProtection="1">
      <alignment horizontal="center" vertical="justify"/>
    </xf>
    <xf numFmtId="0" fontId="26" fillId="0" borderId="5" xfId="0" quotePrefix="1" applyFont="1" applyBorder="1" applyAlignment="1" applyProtection="1">
      <alignment horizontal="center" vertical="center" wrapText="1"/>
    </xf>
    <xf numFmtId="0" fontId="26" fillId="0" borderId="13" xfId="0" applyFont="1" applyBorder="1" applyAlignment="1" applyProtection="1">
      <alignment horizontal="center" vertical="center" wrapText="1"/>
    </xf>
    <xf numFmtId="0" fontId="23" fillId="0" borderId="5" xfId="0" applyFont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1" fillId="0" borderId="5" xfId="0" quotePrefix="1" applyFont="1" applyBorder="1" applyAlignment="1" applyProtection="1">
      <alignment horizontal="center" vertical="center" wrapText="1"/>
    </xf>
    <xf numFmtId="0" fontId="26" fillId="0" borderId="5" xfId="0" applyFont="1" applyBorder="1" applyAlignment="1" applyProtection="1">
      <alignment horizontal="center" vertical="center" wrapText="1"/>
    </xf>
  </cellXfs>
  <cellStyles count="4">
    <cellStyle name="Milliers" xfId="1" builtinId="3"/>
    <cellStyle name="Milliers_Feuil1" xfId="2" xr:uid="{00000000-0005-0000-0000-000001000000}"/>
    <cellStyle name="Normal" xfId="0" builtinId="0"/>
    <cellStyle name="Pourcentage" xfId="3" builtinId="5"/>
  </cellStyles>
  <dxfs count="3"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9"/>
  <sheetViews>
    <sheetView zoomScaleNormal="100" workbookViewId="0"/>
  </sheetViews>
  <sheetFormatPr baseColWidth="10" defaultColWidth="11.42578125" defaultRowHeight="15.75" x14ac:dyDescent="0.25"/>
  <cols>
    <col min="1" max="1" width="11.42578125" style="12"/>
    <col min="2" max="2" width="12" style="12" customWidth="1"/>
    <col min="3" max="3" width="12.140625" style="12" customWidth="1"/>
    <col min="4" max="4" width="11.42578125" style="12"/>
    <col min="5" max="5" width="14.42578125" style="12" customWidth="1"/>
    <col min="6" max="6" width="11.42578125" style="12"/>
    <col min="7" max="7" width="16.5703125" style="12" customWidth="1"/>
    <col min="8" max="16384" width="11.42578125" style="12"/>
  </cols>
  <sheetData>
    <row r="1" spans="1:7" ht="22.5" customHeight="1" x14ac:dyDescent="0.35">
      <c r="A1" s="219"/>
      <c r="B1" s="232" t="s">
        <v>119</v>
      </c>
      <c r="C1" s="233"/>
      <c r="D1" s="233"/>
      <c r="E1" s="233"/>
      <c r="F1" s="234"/>
      <c r="G1" s="55"/>
    </row>
    <row r="2" spans="1:7" x14ac:dyDescent="0.25">
      <c r="A2" s="55"/>
      <c r="B2" s="55"/>
      <c r="C2" s="55"/>
      <c r="D2" s="55"/>
      <c r="E2" s="55"/>
      <c r="F2" s="55"/>
      <c r="G2" s="55"/>
    </row>
    <row r="3" spans="1:7" x14ac:dyDescent="0.25">
      <c r="A3" s="55"/>
      <c r="B3" s="55"/>
      <c r="C3" s="55"/>
      <c r="D3" s="55"/>
      <c r="E3" s="55"/>
      <c r="F3" s="55"/>
      <c r="G3" s="55"/>
    </row>
    <row r="4" spans="1:7" s="14" customFormat="1" x14ac:dyDescent="0.25">
      <c r="A4" s="39" t="s">
        <v>120</v>
      </c>
      <c r="B4" s="31"/>
      <c r="C4" s="31"/>
      <c r="D4" s="31"/>
      <c r="E4" s="120"/>
      <c r="F4" s="120"/>
      <c r="G4" s="120"/>
    </row>
    <row r="5" spans="1:7" s="14" customFormat="1" x14ac:dyDescent="0.25">
      <c r="A5" s="120"/>
      <c r="B5" s="235"/>
      <c r="C5" s="236"/>
      <c r="D5" s="236"/>
      <c r="E5" s="236"/>
      <c r="F5" s="236"/>
      <c r="G5" s="237"/>
    </row>
    <row r="6" spans="1:7" x14ac:dyDescent="0.25">
      <c r="A6" s="55"/>
      <c r="B6" s="55"/>
      <c r="C6" s="55"/>
      <c r="D6" s="55"/>
      <c r="E6" s="55"/>
      <c r="F6" s="55"/>
      <c r="G6" s="55"/>
    </row>
    <row r="7" spans="1:7" s="14" customFormat="1" x14ac:dyDescent="0.25">
      <c r="A7" s="120"/>
      <c r="B7" s="120"/>
      <c r="C7" s="120"/>
      <c r="D7" s="120"/>
      <c r="E7" s="120"/>
      <c r="F7" s="120"/>
      <c r="G7" s="120"/>
    </row>
    <row r="8" spans="1:7" x14ac:dyDescent="0.25">
      <c r="A8" s="55"/>
      <c r="B8" s="55"/>
      <c r="C8" s="55"/>
      <c r="D8" s="55"/>
      <c r="E8" s="55"/>
      <c r="F8" s="55"/>
      <c r="G8" s="55"/>
    </row>
    <row r="9" spans="1:7" ht="15.75" customHeight="1" x14ac:dyDescent="0.25">
      <c r="A9" s="247" t="s">
        <v>50</v>
      </c>
      <c r="B9" s="248"/>
      <c r="C9" s="248"/>
      <c r="D9" s="249"/>
      <c r="E9" s="238" t="s">
        <v>68</v>
      </c>
      <c r="F9" s="239"/>
      <c r="G9" s="240"/>
    </row>
    <row r="10" spans="1:7" ht="15.75" customHeight="1" x14ac:dyDescent="0.25">
      <c r="A10" s="250"/>
      <c r="B10" s="251"/>
      <c r="C10" s="251"/>
      <c r="D10" s="252"/>
      <c r="E10" s="241" t="s">
        <v>107</v>
      </c>
      <c r="F10" s="242"/>
      <c r="G10" s="245" t="s">
        <v>274</v>
      </c>
    </row>
    <row r="11" spans="1:7" x14ac:dyDescent="0.25">
      <c r="A11" s="253"/>
      <c r="B11" s="254"/>
      <c r="C11" s="254"/>
      <c r="D11" s="255"/>
      <c r="E11" s="243"/>
      <c r="F11" s="244"/>
      <c r="G11" s="246"/>
    </row>
    <row r="12" spans="1:7" x14ac:dyDescent="0.25">
      <c r="A12" s="220" t="s">
        <v>125</v>
      </c>
      <c r="B12" s="221"/>
      <c r="C12" s="230"/>
      <c r="D12" s="231"/>
      <c r="E12" s="222" t="s">
        <v>69</v>
      </c>
      <c r="F12" s="228"/>
      <c r="G12" s="228"/>
    </row>
    <row r="13" spans="1:7" x14ac:dyDescent="0.25">
      <c r="A13" s="223" t="s">
        <v>126</v>
      </c>
      <c r="B13" s="224"/>
      <c r="C13" s="230"/>
      <c r="D13" s="231"/>
      <c r="E13" s="222" t="s">
        <v>70</v>
      </c>
      <c r="F13" s="228"/>
      <c r="G13" s="228"/>
    </row>
    <row r="14" spans="1:7" x14ac:dyDescent="0.25">
      <c r="A14" s="225" t="s">
        <v>273</v>
      </c>
      <c r="B14" s="226"/>
      <c r="C14" s="230"/>
      <c r="D14" s="231"/>
      <c r="E14" s="222" t="s">
        <v>71</v>
      </c>
      <c r="F14" s="228"/>
      <c r="G14" s="228"/>
    </row>
    <row r="15" spans="1:7" x14ac:dyDescent="0.25">
      <c r="A15" s="220" t="s">
        <v>125</v>
      </c>
      <c r="B15" s="221"/>
      <c r="C15" s="230"/>
      <c r="D15" s="231"/>
      <c r="E15" s="222" t="s">
        <v>69</v>
      </c>
      <c r="F15" s="228"/>
      <c r="G15" s="228"/>
    </row>
    <row r="16" spans="1:7" x14ac:dyDescent="0.25">
      <c r="A16" s="223" t="s">
        <v>126</v>
      </c>
      <c r="B16" s="224"/>
      <c r="C16" s="230"/>
      <c r="D16" s="231"/>
      <c r="E16" s="222" t="s">
        <v>70</v>
      </c>
      <c r="F16" s="228"/>
      <c r="G16" s="228"/>
    </row>
    <row r="17" spans="1:7" x14ac:dyDescent="0.25">
      <c r="A17" s="225" t="s">
        <v>273</v>
      </c>
      <c r="B17" s="226"/>
      <c r="C17" s="230"/>
      <c r="D17" s="231"/>
      <c r="E17" s="222" t="s">
        <v>71</v>
      </c>
      <c r="F17" s="228"/>
      <c r="G17" s="228"/>
    </row>
    <row r="18" spans="1:7" x14ac:dyDescent="0.25">
      <c r="A18" s="220" t="s">
        <v>125</v>
      </c>
      <c r="B18" s="221"/>
      <c r="C18" s="230"/>
      <c r="D18" s="231"/>
      <c r="E18" s="222" t="s">
        <v>69</v>
      </c>
      <c r="F18" s="228"/>
      <c r="G18" s="228"/>
    </row>
    <row r="19" spans="1:7" x14ac:dyDescent="0.25">
      <c r="A19" s="223" t="s">
        <v>126</v>
      </c>
      <c r="B19" s="224"/>
      <c r="C19" s="230"/>
      <c r="D19" s="231"/>
      <c r="E19" s="222" t="s">
        <v>70</v>
      </c>
      <c r="F19" s="228"/>
      <c r="G19" s="228"/>
    </row>
    <row r="20" spans="1:7" x14ac:dyDescent="0.25">
      <c r="A20" s="225" t="s">
        <v>273</v>
      </c>
      <c r="B20" s="226"/>
      <c r="C20" s="230"/>
      <c r="D20" s="231"/>
      <c r="E20" s="222" t="s">
        <v>71</v>
      </c>
      <c r="F20" s="228"/>
      <c r="G20" s="228"/>
    </row>
    <row r="21" spans="1:7" x14ac:dyDescent="0.25">
      <c r="A21" s="220" t="s">
        <v>125</v>
      </c>
      <c r="B21" s="221"/>
      <c r="C21" s="230"/>
      <c r="D21" s="231"/>
      <c r="E21" s="222" t="s">
        <v>69</v>
      </c>
      <c r="F21" s="228"/>
      <c r="G21" s="228"/>
    </row>
    <row r="22" spans="1:7" x14ac:dyDescent="0.25">
      <c r="A22" s="223" t="s">
        <v>126</v>
      </c>
      <c r="B22" s="224"/>
      <c r="C22" s="230"/>
      <c r="D22" s="231"/>
      <c r="E22" s="222" t="s">
        <v>70</v>
      </c>
      <c r="F22" s="228"/>
      <c r="G22" s="228"/>
    </row>
    <row r="23" spans="1:7" x14ac:dyDescent="0.25">
      <c r="A23" s="225" t="s">
        <v>273</v>
      </c>
      <c r="B23" s="226"/>
      <c r="C23" s="230"/>
      <c r="D23" s="231"/>
      <c r="E23" s="222" t="s">
        <v>71</v>
      </c>
      <c r="F23" s="228"/>
      <c r="G23" s="228"/>
    </row>
    <row r="24" spans="1:7" x14ac:dyDescent="0.25">
      <c r="A24" s="220" t="s">
        <v>125</v>
      </c>
      <c r="B24" s="221"/>
      <c r="C24" s="230"/>
      <c r="D24" s="231"/>
      <c r="E24" s="222" t="s">
        <v>69</v>
      </c>
      <c r="F24" s="228"/>
      <c r="G24" s="228"/>
    </row>
    <row r="25" spans="1:7" x14ac:dyDescent="0.25">
      <c r="A25" s="223" t="s">
        <v>126</v>
      </c>
      <c r="B25" s="224"/>
      <c r="C25" s="230"/>
      <c r="D25" s="231"/>
      <c r="E25" s="222" t="s">
        <v>70</v>
      </c>
      <c r="F25" s="228"/>
      <c r="G25" s="228"/>
    </row>
    <row r="26" spans="1:7" x14ac:dyDescent="0.25">
      <c r="A26" s="225" t="s">
        <v>273</v>
      </c>
      <c r="B26" s="226"/>
      <c r="C26" s="230"/>
      <c r="D26" s="231"/>
      <c r="E26" s="222" t="s">
        <v>71</v>
      </c>
      <c r="F26" s="228"/>
      <c r="G26" s="228"/>
    </row>
    <row r="27" spans="1:7" x14ac:dyDescent="0.25">
      <c r="A27" s="220" t="s">
        <v>125</v>
      </c>
      <c r="B27" s="221"/>
      <c r="C27" s="230"/>
      <c r="D27" s="231"/>
      <c r="E27" s="222" t="s">
        <v>69</v>
      </c>
      <c r="F27" s="228"/>
      <c r="G27" s="228"/>
    </row>
    <row r="28" spans="1:7" x14ac:dyDescent="0.25">
      <c r="A28" s="223" t="s">
        <v>126</v>
      </c>
      <c r="B28" s="224"/>
      <c r="C28" s="230"/>
      <c r="D28" s="231"/>
      <c r="E28" s="222" t="s">
        <v>70</v>
      </c>
      <c r="F28" s="228"/>
      <c r="G28" s="228"/>
    </row>
    <row r="29" spans="1:7" x14ac:dyDescent="0.25">
      <c r="A29" s="225" t="s">
        <v>273</v>
      </c>
      <c r="B29" s="226"/>
      <c r="C29" s="230"/>
      <c r="D29" s="231"/>
      <c r="E29" s="222" t="s">
        <v>71</v>
      </c>
      <c r="F29" s="228"/>
      <c r="G29" s="228"/>
    </row>
    <row r="30" spans="1:7" x14ac:dyDescent="0.25">
      <c r="A30" s="220" t="s">
        <v>125</v>
      </c>
      <c r="B30" s="221"/>
      <c r="C30" s="230"/>
      <c r="D30" s="231"/>
      <c r="E30" s="222" t="s">
        <v>69</v>
      </c>
      <c r="F30" s="228"/>
      <c r="G30" s="228"/>
    </row>
    <row r="31" spans="1:7" x14ac:dyDescent="0.25">
      <c r="A31" s="223" t="s">
        <v>126</v>
      </c>
      <c r="B31" s="224"/>
      <c r="C31" s="230"/>
      <c r="D31" s="231"/>
      <c r="E31" s="222" t="s">
        <v>70</v>
      </c>
      <c r="F31" s="228"/>
      <c r="G31" s="228"/>
    </row>
    <row r="32" spans="1:7" x14ac:dyDescent="0.25">
      <c r="A32" s="225" t="s">
        <v>273</v>
      </c>
      <c r="B32" s="226"/>
      <c r="C32" s="230"/>
      <c r="D32" s="231"/>
      <c r="E32" s="222" t="s">
        <v>71</v>
      </c>
      <c r="F32" s="228"/>
      <c r="G32" s="228"/>
    </row>
    <row r="33" spans="1:7" x14ac:dyDescent="0.25">
      <c r="A33" s="220" t="s">
        <v>125</v>
      </c>
      <c r="B33" s="221"/>
      <c r="C33" s="230"/>
      <c r="D33" s="231"/>
      <c r="E33" s="222" t="s">
        <v>69</v>
      </c>
      <c r="F33" s="228"/>
      <c r="G33" s="228"/>
    </row>
    <row r="34" spans="1:7" x14ac:dyDescent="0.25">
      <c r="A34" s="223" t="s">
        <v>126</v>
      </c>
      <c r="B34" s="224"/>
      <c r="C34" s="230"/>
      <c r="D34" s="231"/>
      <c r="E34" s="222" t="s">
        <v>70</v>
      </c>
      <c r="F34" s="228"/>
      <c r="G34" s="228"/>
    </row>
    <row r="35" spans="1:7" x14ac:dyDescent="0.25">
      <c r="A35" s="225" t="s">
        <v>273</v>
      </c>
      <c r="B35" s="226"/>
      <c r="C35" s="230"/>
      <c r="D35" s="231"/>
      <c r="E35" s="222" t="s">
        <v>71</v>
      </c>
      <c r="F35" s="228"/>
      <c r="G35" s="228"/>
    </row>
    <row r="36" spans="1:7" x14ac:dyDescent="0.25">
      <c r="A36" s="220" t="s">
        <v>125</v>
      </c>
      <c r="B36" s="221"/>
      <c r="C36" s="230"/>
      <c r="D36" s="231"/>
      <c r="E36" s="222" t="s">
        <v>69</v>
      </c>
      <c r="F36" s="228"/>
      <c r="G36" s="228"/>
    </row>
    <row r="37" spans="1:7" x14ac:dyDescent="0.25">
      <c r="A37" s="223" t="s">
        <v>126</v>
      </c>
      <c r="B37" s="224"/>
      <c r="C37" s="230"/>
      <c r="D37" s="231"/>
      <c r="E37" s="222" t="s">
        <v>70</v>
      </c>
      <c r="F37" s="228"/>
      <c r="G37" s="228"/>
    </row>
    <row r="38" spans="1:7" x14ac:dyDescent="0.25">
      <c r="A38" s="225" t="s">
        <v>273</v>
      </c>
      <c r="B38" s="226"/>
      <c r="C38" s="230"/>
      <c r="D38" s="231"/>
      <c r="E38" s="222" t="s">
        <v>71</v>
      </c>
      <c r="F38" s="228"/>
      <c r="G38" s="228"/>
    </row>
    <row r="39" spans="1:7" x14ac:dyDescent="0.25">
      <c r="A39" s="220" t="s">
        <v>125</v>
      </c>
      <c r="B39" s="221"/>
      <c r="C39" s="230"/>
      <c r="D39" s="231"/>
      <c r="E39" s="222" t="s">
        <v>69</v>
      </c>
      <c r="F39" s="228"/>
      <c r="G39" s="228"/>
    </row>
    <row r="40" spans="1:7" x14ac:dyDescent="0.25">
      <c r="A40" s="223" t="s">
        <v>126</v>
      </c>
      <c r="B40" s="224"/>
      <c r="C40" s="230"/>
      <c r="D40" s="231"/>
      <c r="E40" s="222" t="s">
        <v>70</v>
      </c>
      <c r="F40" s="228"/>
      <c r="G40" s="228"/>
    </row>
    <row r="41" spans="1:7" x14ac:dyDescent="0.25">
      <c r="A41" s="225" t="s">
        <v>273</v>
      </c>
      <c r="B41" s="226"/>
      <c r="C41" s="230"/>
      <c r="D41" s="231"/>
      <c r="E41" s="222" t="s">
        <v>71</v>
      </c>
      <c r="F41" s="228"/>
      <c r="G41" s="228"/>
    </row>
    <row r="42" spans="1:7" x14ac:dyDescent="0.25">
      <c r="A42" s="220" t="s">
        <v>125</v>
      </c>
      <c r="B42" s="221"/>
      <c r="C42" s="230"/>
      <c r="D42" s="231"/>
      <c r="E42" s="222" t="s">
        <v>69</v>
      </c>
      <c r="F42" s="228"/>
      <c r="G42" s="228"/>
    </row>
    <row r="43" spans="1:7" x14ac:dyDescent="0.25">
      <c r="A43" s="223" t="s">
        <v>126</v>
      </c>
      <c r="B43" s="224"/>
      <c r="C43" s="230"/>
      <c r="D43" s="231"/>
      <c r="E43" s="222" t="s">
        <v>70</v>
      </c>
      <c r="F43" s="228"/>
      <c r="G43" s="228"/>
    </row>
    <row r="44" spans="1:7" x14ac:dyDescent="0.25">
      <c r="A44" s="225" t="s">
        <v>273</v>
      </c>
      <c r="B44" s="226"/>
      <c r="C44" s="230"/>
      <c r="D44" s="231"/>
      <c r="E44" s="222" t="s">
        <v>71</v>
      </c>
      <c r="F44" s="228"/>
      <c r="G44" s="228"/>
    </row>
    <row r="45" spans="1:7" x14ac:dyDescent="0.25">
      <c r="A45" s="220" t="s">
        <v>125</v>
      </c>
      <c r="B45" s="221"/>
      <c r="C45" s="230"/>
      <c r="D45" s="231"/>
      <c r="E45" s="222" t="s">
        <v>69</v>
      </c>
      <c r="F45" s="228"/>
      <c r="G45" s="228"/>
    </row>
    <row r="46" spans="1:7" x14ac:dyDescent="0.25">
      <c r="A46" s="223" t="s">
        <v>126</v>
      </c>
      <c r="B46" s="224"/>
      <c r="C46" s="230"/>
      <c r="D46" s="231"/>
      <c r="E46" s="222" t="s">
        <v>70</v>
      </c>
      <c r="F46" s="228"/>
      <c r="G46" s="228"/>
    </row>
    <row r="47" spans="1:7" x14ac:dyDescent="0.25">
      <c r="A47" s="225" t="s">
        <v>273</v>
      </c>
      <c r="B47" s="226"/>
      <c r="C47" s="230"/>
      <c r="D47" s="231"/>
      <c r="E47" s="222" t="s">
        <v>71</v>
      </c>
      <c r="F47" s="228"/>
      <c r="G47" s="228"/>
    </row>
    <row r="48" spans="1:7" x14ac:dyDescent="0.25">
      <c r="A48" s="220" t="s">
        <v>125</v>
      </c>
      <c r="B48" s="221"/>
      <c r="C48" s="230"/>
      <c r="D48" s="231"/>
      <c r="E48" s="222" t="s">
        <v>69</v>
      </c>
      <c r="F48" s="228"/>
      <c r="G48" s="228"/>
    </row>
    <row r="49" spans="1:7" x14ac:dyDescent="0.25">
      <c r="A49" s="223" t="s">
        <v>126</v>
      </c>
      <c r="B49" s="224"/>
      <c r="C49" s="230"/>
      <c r="D49" s="231"/>
      <c r="E49" s="222" t="s">
        <v>70</v>
      </c>
      <c r="F49" s="228"/>
      <c r="G49" s="228"/>
    </row>
    <row r="50" spans="1:7" x14ac:dyDescent="0.25">
      <c r="A50" s="225" t="s">
        <v>273</v>
      </c>
      <c r="B50" s="226"/>
      <c r="C50" s="230"/>
      <c r="D50" s="231"/>
      <c r="E50" s="222" t="s">
        <v>71</v>
      </c>
      <c r="F50" s="228"/>
      <c r="G50" s="228"/>
    </row>
    <row r="51" spans="1:7" x14ac:dyDescent="0.25">
      <c r="A51" s="220" t="s">
        <v>125</v>
      </c>
      <c r="B51" s="221"/>
      <c r="C51" s="230"/>
      <c r="D51" s="231"/>
      <c r="E51" s="222" t="s">
        <v>69</v>
      </c>
      <c r="F51" s="228"/>
      <c r="G51" s="228"/>
    </row>
    <row r="52" spans="1:7" x14ac:dyDescent="0.25">
      <c r="A52" s="223" t="s">
        <v>126</v>
      </c>
      <c r="B52" s="224"/>
      <c r="C52" s="230"/>
      <c r="D52" s="231"/>
      <c r="E52" s="222" t="s">
        <v>70</v>
      </c>
      <c r="F52" s="228"/>
      <c r="G52" s="228"/>
    </row>
    <row r="53" spans="1:7" x14ac:dyDescent="0.25">
      <c r="A53" s="225" t="s">
        <v>273</v>
      </c>
      <c r="B53" s="226"/>
      <c r="C53" s="230"/>
      <c r="D53" s="231"/>
      <c r="E53" s="222" t="s">
        <v>71</v>
      </c>
      <c r="F53" s="228"/>
      <c r="G53" s="228"/>
    </row>
    <row r="54" spans="1:7" x14ac:dyDescent="0.25">
      <c r="A54" s="220" t="s">
        <v>125</v>
      </c>
      <c r="B54" s="221"/>
      <c r="C54" s="230"/>
      <c r="D54" s="231"/>
      <c r="E54" s="222" t="s">
        <v>69</v>
      </c>
      <c r="F54" s="228"/>
      <c r="G54" s="228"/>
    </row>
    <row r="55" spans="1:7" x14ac:dyDescent="0.25">
      <c r="A55" s="223" t="s">
        <v>126</v>
      </c>
      <c r="B55" s="224"/>
      <c r="C55" s="230"/>
      <c r="D55" s="231"/>
      <c r="E55" s="222" t="s">
        <v>70</v>
      </c>
      <c r="F55" s="228"/>
      <c r="G55" s="228"/>
    </row>
    <row r="56" spans="1:7" x14ac:dyDescent="0.25">
      <c r="A56" s="225" t="s">
        <v>273</v>
      </c>
      <c r="B56" s="226"/>
      <c r="C56" s="230"/>
      <c r="D56" s="231"/>
      <c r="E56" s="222" t="s">
        <v>71</v>
      </c>
      <c r="F56" s="228"/>
      <c r="G56" s="228"/>
    </row>
    <row r="57" spans="1:7" x14ac:dyDescent="0.25">
      <c r="A57" s="220" t="s">
        <v>125</v>
      </c>
      <c r="B57" s="221"/>
      <c r="C57" s="230"/>
      <c r="D57" s="231"/>
      <c r="E57" s="222" t="s">
        <v>69</v>
      </c>
      <c r="F57" s="228"/>
      <c r="G57" s="228"/>
    </row>
    <row r="58" spans="1:7" x14ac:dyDescent="0.25">
      <c r="A58" s="223" t="s">
        <v>126</v>
      </c>
      <c r="B58" s="224"/>
      <c r="C58" s="230"/>
      <c r="D58" s="231"/>
      <c r="E58" s="222" t="s">
        <v>70</v>
      </c>
      <c r="F58" s="228"/>
      <c r="G58" s="228"/>
    </row>
    <row r="59" spans="1:7" x14ac:dyDescent="0.25">
      <c r="A59" s="225" t="s">
        <v>273</v>
      </c>
      <c r="B59" s="226"/>
      <c r="C59" s="230"/>
      <c r="D59" s="231"/>
      <c r="E59" s="222" t="s">
        <v>71</v>
      </c>
      <c r="F59" s="228"/>
      <c r="G59" s="228"/>
    </row>
    <row r="60" spans="1:7" x14ac:dyDescent="0.25">
      <c r="A60" s="220" t="s">
        <v>125</v>
      </c>
      <c r="B60" s="221"/>
      <c r="C60" s="230"/>
      <c r="D60" s="231"/>
      <c r="E60" s="222" t="s">
        <v>69</v>
      </c>
      <c r="F60" s="228"/>
      <c r="G60" s="228"/>
    </row>
    <row r="61" spans="1:7" x14ac:dyDescent="0.25">
      <c r="A61" s="223" t="s">
        <v>126</v>
      </c>
      <c r="B61" s="224"/>
      <c r="C61" s="230"/>
      <c r="D61" s="231"/>
      <c r="E61" s="222" t="s">
        <v>70</v>
      </c>
      <c r="F61" s="228"/>
      <c r="G61" s="228"/>
    </row>
    <row r="62" spans="1:7" x14ac:dyDescent="0.25">
      <c r="A62" s="225" t="s">
        <v>273</v>
      </c>
      <c r="B62" s="226"/>
      <c r="C62" s="230"/>
      <c r="D62" s="231"/>
      <c r="E62" s="222" t="s">
        <v>71</v>
      </c>
      <c r="F62" s="228"/>
      <c r="G62" s="228"/>
    </row>
    <row r="63" spans="1:7" x14ac:dyDescent="0.25">
      <c r="A63" s="220" t="s">
        <v>125</v>
      </c>
      <c r="B63" s="221"/>
      <c r="C63" s="230"/>
      <c r="D63" s="231"/>
      <c r="E63" s="222" t="s">
        <v>69</v>
      </c>
      <c r="F63" s="228"/>
      <c r="G63" s="228"/>
    </row>
    <row r="64" spans="1:7" x14ac:dyDescent="0.25">
      <c r="A64" s="223" t="s">
        <v>126</v>
      </c>
      <c r="B64" s="224"/>
      <c r="C64" s="230"/>
      <c r="D64" s="231"/>
      <c r="E64" s="222" t="s">
        <v>70</v>
      </c>
      <c r="F64" s="228"/>
      <c r="G64" s="228"/>
    </row>
    <row r="65" spans="1:7" x14ac:dyDescent="0.25">
      <c r="A65" s="225" t="s">
        <v>273</v>
      </c>
      <c r="B65" s="226"/>
      <c r="C65" s="230"/>
      <c r="D65" s="231"/>
      <c r="E65" s="222" t="s">
        <v>71</v>
      </c>
      <c r="F65" s="228"/>
      <c r="G65" s="228"/>
    </row>
    <row r="66" spans="1:7" x14ac:dyDescent="0.25">
      <c r="A66" s="220" t="s">
        <v>125</v>
      </c>
      <c r="B66" s="221"/>
      <c r="C66" s="230"/>
      <c r="D66" s="231"/>
      <c r="E66" s="222" t="s">
        <v>69</v>
      </c>
      <c r="F66" s="228"/>
      <c r="G66" s="228"/>
    </row>
    <row r="67" spans="1:7" x14ac:dyDescent="0.25">
      <c r="A67" s="223" t="s">
        <v>126</v>
      </c>
      <c r="B67" s="224"/>
      <c r="C67" s="230"/>
      <c r="D67" s="231"/>
      <c r="E67" s="222" t="s">
        <v>70</v>
      </c>
      <c r="F67" s="228"/>
      <c r="G67" s="228"/>
    </row>
    <row r="68" spans="1:7" x14ac:dyDescent="0.25">
      <c r="A68" s="225" t="s">
        <v>273</v>
      </c>
      <c r="B68" s="226"/>
      <c r="C68" s="230"/>
      <c r="D68" s="231"/>
      <c r="E68" s="222" t="s">
        <v>71</v>
      </c>
      <c r="F68" s="228"/>
      <c r="G68" s="228"/>
    </row>
    <row r="69" spans="1:7" x14ac:dyDescent="0.25">
      <c r="A69" s="220" t="s">
        <v>125</v>
      </c>
      <c r="B69" s="221"/>
      <c r="C69" s="230"/>
      <c r="D69" s="231"/>
      <c r="E69" s="222" t="s">
        <v>69</v>
      </c>
      <c r="F69" s="228"/>
      <c r="G69" s="228"/>
    </row>
    <row r="70" spans="1:7" x14ac:dyDescent="0.25">
      <c r="A70" s="223" t="s">
        <v>126</v>
      </c>
      <c r="B70" s="224"/>
      <c r="C70" s="230"/>
      <c r="D70" s="231"/>
      <c r="E70" s="222" t="s">
        <v>70</v>
      </c>
      <c r="F70" s="228"/>
      <c r="G70" s="228"/>
    </row>
    <row r="71" spans="1:7" x14ac:dyDescent="0.25">
      <c r="A71" s="225" t="s">
        <v>273</v>
      </c>
      <c r="B71" s="226"/>
      <c r="C71" s="230"/>
      <c r="D71" s="231"/>
      <c r="E71" s="222" t="s">
        <v>71</v>
      </c>
      <c r="F71" s="228"/>
      <c r="G71" s="228"/>
    </row>
    <row r="72" spans="1:7" x14ac:dyDescent="0.25">
      <c r="A72" s="220" t="s">
        <v>125</v>
      </c>
      <c r="B72" s="221"/>
      <c r="C72" s="230"/>
      <c r="D72" s="231"/>
      <c r="E72" s="222" t="s">
        <v>69</v>
      </c>
      <c r="F72" s="228"/>
      <c r="G72" s="228"/>
    </row>
    <row r="73" spans="1:7" x14ac:dyDescent="0.25">
      <c r="A73" s="223" t="s">
        <v>126</v>
      </c>
      <c r="B73" s="224"/>
      <c r="C73" s="230"/>
      <c r="D73" s="231"/>
      <c r="E73" s="222" t="s">
        <v>70</v>
      </c>
      <c r="F73" s="228"/>
      <c r="G73" s="228"/>
    </row>
    <row r="74" spans="1:7" x14ac:dyDescent="0.25">
      <c r="A74" s="225" t="s">
        <v>273</v>
      </c>
      <c r="B74" s="226"/>
      <c r="C74" s="230"/>
      <c r="D74" s="231"/>
      <c r="E74" s="222" t="s">
        <v>71</v>
      </c>
      <c r="F74" s="228"/>
      <c r="G74" s="228"/>
    </row>
    <row r="75" spans="1:7" x14ac:dyDescent="0.25">
      <c r="A75" s="220" t="s">
        <v>125</v>
      </c>
      <c r="B75" s="221"/>
      <c r="C75" s="230"/>
      <c r="D75" s="231"/>
      <c r="E75" s="222" t="s">
        <v>69</v>
      </c>
      <c r="F75" s="228"/>
      <c r="G75" s="228"/>
    </row>
    <row r="76" spans="1:7" x14ac:dyDescent="0.25">
      <c r="A76" s="223" t="s">
        <v>126</v>
      </c>
      <c r="B76" s="224"/>
      <c r="C76" s="230"/>
      <c r="D76" s="231"/>
      <c r="E76" s="222" t="s">
        <v>70</v>
      </c>
      <c r="F76" s="228"/>
      <c r="G76" s="228"/>
    </row>
    <row r="77" spans="1:7" x14ac:dyDescent="0.25">
      <c r="A77" s="225" t="s">
        <v>273</v>
      </c>
      <c r="B77" s="226"/>
      <c r="C77" s="230"/>
      <c r="D77" s="231"/>
      <c r="E77" s="222" t="s">
        <v>71</v>
      </c>
      <c r="F77" s="228"/>
      <c r="G77" s="228"/>
    </row>
    <row r="78" spans="1:7" x14ac:dyDescent="0.25">
      <c r="A78" s="220" t="s">
        <v>125</v>
      </c>
      <c r="B78" s="221"/>
      <c r="C78" s="230"/>
      <c r="D78" s="231"/>
      <c r="E78" s="222" t="s">
        <v>69</v>
      </c>
      <c r="F78" s="228"/>
      <c r="G78" s="228"/>
    </row>
    <row r="79" spans="1:7" x14ac:dyDescent="0.25">
      <c r="A79" s="223" t="s">
        <v>126</v>
      </c>
      <c r="B79" s="224"/>
      <c r="C79" s="230"/>
      <c r="D79" s="231"/>
      <c r="E79" s="222" t="s">
        <v>70</v>
      </c>
      <c r="F79" s="228"/>
      <c r="G79" s="228"/>
    </row>
    <row r="80" spans="1:7" x14ac:dyDescent="0.25">
      <c r="A80" s="225" t="s">
        <v>273</v>
      </c>
      <c r="B80" s="226"/>
      <c r="C80" s="230"/>
      <c r="D80" s="231"/>
      <c r="E80" s="222" t="s">
        <v>71</v>
      </c>
      <c r="F80" s="228"/>
      <c r="G80" s="228"/>
    </row>
    <row r="81" spans="1:7" x14ac:dyDescent="0.25">
      <c r="A81" s="220" t="s">
        <v>125</v>
      </c>
      <c r="B81" s="221"/>
      <c r="C81" s="230"/>
      <c r="D81" s="231"/>
      <c r="E81" s="222" t="s">
        <v>69</v>
      </c>
      <c r="F81" s="228"/>
      <c r="G81" s="228"/>
    </row>
    <row r="82" spans="1:7" x14ac:dyDescent="0.25">
      <c r="A82" s="223" t="s">
        <v>126</v>
      </c>
      <c r="B82" s="224"/>
      <c r="C82" s="230"/>
      <c r="D82" s="231"/>
      <c r="E82" s="222" t="s">
        <v>70</v>
      </c>
      <c r="F82" s="228"/>
      <c r="G82" s="228"/>
    </row>
    <row r="83" spans="1:7" x14ac:dyDescent="0.25">
      <c r="A83" s="225" t="s">
        <v>273</v>
      </c>
      <c r="B83" s="226"/>
      <c r="C83" s="230"/>
      <c r="D83" s="231"/>
      <c r="E83" s="222" t="s">
        <v>71</v>
      </c>
      <c r="F83" s="228"/>
      <c r="G83" s="228"/>
    </row>
    <row r="84" spans="1:7" x14ac:dyDescent="0.25">
      <c r="A84" s="220" t="s">
        <v>125</v>
      </c>
      <c r="B84" s="221"/>
      <c r="C84" s="230"/>
      <c r="D84" s="231"/>
      <c r="E84" s="222" t="s">
        <v>69</v>
      </c>
      <c r="F84" s="228"/>
      <c r="G84" s="228"/>
    </row>
    <row r="85" spans="1:7" x14ac:dyDescent="0.25">
      <c r="A85" s="223" t="s">
        <v>126</v>
      </c>
      <c r="B85" s="224"/>
      <c r="C85" s="230"/>
      <c r="D85" s="231"/>
      <c r="E85" s="222" t="s">
        <v>70</v>
      </c>
      <c r="F85" s="228"/>
      <c r="G85" s="228"/>
    </row>
    <row r="86" spans="1:7" x14ac:dyDescent="0.25">
      <c r="A86" s="225" t="s">
        <v>273</v>
      </c>
      <c r="B86" s="226"/>
      <c r="C86" s="230"/>
      <c r="D86" s="231"/>
      <c r="E86" s="222" t="s">
        <v>71</v>
      </c>
      <c r="F86" s="228"/>
      <c r="G86" s="228"/>
    </row>
    <row r="87" spans="1:7" x14ac:dyDescent="0.25">
      <c r="A87" s="220" t="s">
        <v>125</v>
      </c>
      <c r="B87" s="221"/>
      <c r="C87" s="230"/>
      <c r="D87" s="231"/>
      <c r="E87" s="222" t="s">
        <v>69</v>
      </c>
      <c r="F87" s="228"/>
      <c r="G87" s="228"/>
    </row>
    <row r="88" spans="1:7" x14ac:dyDescent="0.25">
      <c r="A88" s="223" t="s">
        <v>126</v>
      </c>
      <c r="B88" s="224"/>
      <c r="C88" s="230"/>
      <c r="D88" s="231"/>
      <c r="E88" s="222" t="s">
        <v>70</v>
      </c>
      <c r="F88" s="228"/>
      <c r="G88" s="228"/>
    </row>
    <row r="89" spans="1:7" x14ac:dyDescent="0.25">
      <c r="A89" s="225" t="s">
        <v>273</v>
      </c>
      <c r="B89" s="226"/>
      <c r="C89" s="230"/>
      <c r="D89" s="231"/>
      <c r="E89" s="222" t="s">
        <v>71</v>
      </c>
      <c r="F89" s="228"/>
      <c r="G89" s="228"/>
    </row>
    <row r="90" spans="1:7" x14ac:dyDescent="0.25">
      <c r="A90" s="220" t="s">
        <v>125</v>
      </c>
      <c r="B90" s="221"/>
      <c r="C90" s="230"/>
      <c r="D90" s="231"/>
      <c r="E90" s="222" t="s">
        <v>69</v>
      </c>
      <c r="F90" s="228"/>
      <c r="G90" s="228"/>
    </row>
    <row r="91" spans="1:7" x14ac:dyDescent="0.25">
      <c r="A91" s="223" t="s">
        <v>126</v>
      </c>
      <c r="B91" s="224"/>
      <c r="C91" s="230"/>
      <c r="D91" s="231"/>
      <c r="E91" s="222" t="s">
        <v>70</v>
      </c>
      <c r="F91" s="228"/>
      <c r="G91" s="228"/>
    </row>
    <row r="92" spans="1:7" x14ac:dyDescent="0.25">
      <c r="A92" s="225" t="s">
        <v>273</v>
      </c>
      <c r="B92" s="226"/>
      <c r="C92" s="230"/>
      <c r="D92" s="231"/>
      <c r="E92" s="222" t="s">
        <v>71</v>
      </c>
      <c r="F92" s="228"/>
      <c r="G92" s="228"/>
    </row>
    <row r="93" spans="1:7" x14ac:dyDescent="0.25">
      <c r="A93" s="220" t="s">
        <v>125</v>
      </c>
      <c r="B93" s="221"/>
      <c r="C93" s="230"/>
      <c r="D93" s="231"/>
      <c r="E93" s="222" t="s">
        <v>69</v>
      </c>
      <c r="F93" s="228"/>
      <c r="G93" s="228"/>
    </row>
    <row r="94" spans="1:7" x14ac:dyDescent="0.25">
      <c r="A94" s="223" t="s">
        <v>126</v>
      </c>
      <c r="B94" s="224"/>
      <c r="C94" s="230"/>
      <c r="D94" s="231"/>
      <c r="E94" s="222" t="s">
        <v>70</v>
      </c>
      <c r="F94" s="228"/>
      <c r="G94" s="228"/>
    </row>
    <row r="95" spans="1:7" x14ac:dyDescent="0.25">
      <c r="A95" s="225" t="s">
        <v>273</v>
      </c>
      <c r="B95" s="226"/>
      <c r="C95" s="230"/>
      <c r="D95" s="231"/>
      <c r="E95" s="222" t="s">
        <v>71</v>
      </c>
      <c r="F95" s="228"/>
      <c r="G95" s="228"/>
    </row>
    <row r="96" spans="1:7" x14ac:dyDescent="0.25">
      <c r="A96" s="220" t="s">
        <v>125</v>
      </c>
      <c r="B96" s="221"/>
      <c r="C96" s="230"/>
      <c r="D96" s="231"/>
      <c r="E96" s="222" t="s">
        <v>69</v>
      </c>
      <c r="F96" s="228"/>
      <c r="G96" s="228"/>
    </row>
    <row r="97" spans="1:7" x14ac:dyDescent="0.25">
      <c r="A97" s="223" t="s">
        <v>126</v>
      </c>
      <c r="B97" s="224"/>
      <c r="C97" s="230"/>
      <c r="D97" s="231"/>
      <c r="E97" s="222" t="s">
        <v>70</v>
      </c>
      <c r="F97" s="228"/>
      <c r="G97" s="228"/>
    </row>
    <row r="98" spans="1:7" x14ac:dyDescent="0.25">
      <c r="A98" s="225" t="s">
        <v>273</v>
      </c>
      <c r="B98" s="226"/>
      <c r="C98" s="230"/>
      <c r="D98" s="231"/>
      <c r="E98" s="222" t="s">
        <v>71</v>
      </c>
      <c r="F98" s="228"/>
      <c r="G98" s="228"/>
    </row>
    <row r="99" spans="1:7" x14ac:dyDescent="0.25">
      <c r="A99" s="220" t="s">
        <v>125</v>
      </c>
      <c r="B99" s="221"/>
      <c r="C99" s="230"/>
      <c r="D99" s="231"/>
      <c r="E99" s="222" t="s">
        <v>69</v>
      </c>
      <c r="F99" s="228"/>
      <c r="G99" s="228"/>
    </row>
    <row r="100" spans="1:7" x14ac:dyDescent="0.25">
      <c r="A100" s="223" t="s">
        <v>126</v>
      </c>
      <c r="B100" s="224"/>
      <c r="C100" s="230"/>
      <c r="D100" s="231"/>
      <c r="E100" s="222" t="s">
        <v>70</v>
      </c>
      <c r="F100" s="228"/>
      <c r="G100" s="228"/>
    </row>
    <row r="101" spans="1:7" x14ac:dyDescent="0.25">
      <c r="A101" s="225" t="s">
        <v>273</v>
      </c>
      <c r="B101" s="226"/>
      <c r="C101" s="230"/>
      <c r="D101" s="231"/>
      <c r="E101" s="222" t="s">
        <v>71</v>
      </c>
      <c r="F101" s="228"/>
      <c r="G101" s="228"/>
    </row>
    <row r="102" spans="1:7" x14ac:dyDescent="0.25">
      <c r="A102" s="220" t="s">
        <v>125</v>
      </c>
      <c r="B102" s="221"/>
      <c r="C102" s="230"/>
      <c r="D102" s="231"/>
      <c r="E102" s="222" t="s">
        <v>69</v>
      </c>
      <c r="F102" s="228"/>
      <c r="G102" s="228"/>
    </row>
    <row r="103" spans="1:7" x14ac:dyDescent="0.25">
      <c r="A103" s="223" t="s">
        <v>126</v>
      </c>
      <c r="B103" s="224"/>
      <c r="C103" s="230"/>
      <c r="D103" s="231"/>
      <c r="E103" s="222" t="s">
        <v>70</v>
      </c>
      <c r="F103" s="228"/>
      <c r="G103" s="228"/>
    </row>
    <row r="104" spans="1:7" x14ac:dyDescent="0.25">
      <c r="A104" s="225" t="s">
        <v>273</v>
      </c>
      <c r="B104" s="226"/>
      <c r="C104" s="230"/>
      <c r="D104" s="231"/>
      <c r="E104" s="222" t="s">
        <v>71</v>
      </c>
      <c r="F104" s="228"/>
      <c r="G104" s="228"/>
    </row>
    <row r="105" spans="1:7" x14ac:dyDescent="0.25">
      <c r="A105" s="220" t="s">
        <v>125</v>
      </c>
      <c r="B105" s="221"/>
      <c r="C105" s="230"/>
      <c r="D105" s="231"/>
      <c r="E105" s="222" t="s">
        <v>69</v>
      </c>
      <c r="F105" s="228"/>
      <c r="G105" s="228"/>
    </row>
    <row r="106" spans="1:7" x14ac:dyDescent="0.25">
      <c r="A106" s="223" t="s">
        <v>126</v>
      </c>
      <c r="B106" s="224"/>
      <c r="C106" s="230"/>
      <c r="D106" s="231"/>
      <c r="E106" s="222" t="s">
        <v>70</v>
      </c>
      <c r="F106" s="228"/>
      <c r="G106" s="228"/>
    </row>
    <row r="107" spans="1:7" x14ac:dyDescent="0.25">
      <c r="A107" s="225" t="s">
        <v>273</v>
      </c>
      <c r="B107" s="226"/>
      <c r="C107" s="230"/>
      <c r="D107" s="231"/>
      <c r="E107" s="222" t="s">
        <v>71</v>
      </c>
      <c r="F107" s="228"/>
      <c r="G107" s="228"/>
    </row>
    <row r="108" spans="1:7" x14ac:dyDescent="0.25">
      <c r="A108" s="220" t="s">
        <v>125</v>
      </c>
      <c r="B108" s="221"/>
      <c r="C108" s="230"/>
      <c r="D108" s="231"/>
      <c r="E108" s="222" t="s">
        <v>69</v>
      </c>
      <c r="F108" s="228"/>
      <c r="G108" s="228"/>
    </row>
    <row r="109" spans="1:7" x14ac:dyDescent="0.25">
      <c r="A109" s="223" t="s">
        <v>126</v>
      </c>
      <c r="B109" s="224"/>
      <c r="C109" s="230"/>
      <c r="D109" s="231"/>
      <c r="E109" s="222" t="s">
        <v>70</v>
      </c>
      <c r="F109" s="228"/>
      <c r="G109" s="228"/>
    </row>
    <row r="110" spans="1:7" x14ac:dyDescent="0.25">
      <c r="A110" s="225" t="s">
        <v>273</v>
      </c>
      <c r="B110" s="226"/>
      <c r="C110" s="230"/>
      <c r="D110" s="231"/>
      <c r="E110" s="222" t="s">
        <v>71</v>
      </c>
      <c r="F110" s="228"/>
      <c r="G110" s="228"/>
    </row>
    <row r="111" spans="1:7" x14ac:dyDescent="0.25">
      <c r="A111" s="220" t="s">
        <v>125</v>
      </c>
      <c r="B111" s="221"/>
      <c r="C111" s="230"/>
      <c r="D111" s="231"/>
      <c r="E111" s="222" t="s">
        <v>69</v>
      </c>
      <c r="F111" s="228"/>
      <c r="G111" s="228"/>
    </row>
    <row r="112" spans="1:7" x14ac:dyDescent="0.25">
      <c r="A112" s="223" t="s">
        <v>126</v>
      </c>
      <c r="B112" s="224"/>
      <c r="C112" s="230"/>
      <c r="D112" s="231"/>
      <c r="E112" s="222" t="s">
        <v>70</v>
      </c>
      <c r="F112" s="228"/>
      <c r="G112" s="228"/>
    </row>
    <row r="113" spans="1:7" x14ac:dyDescent="0.25">
      <c r="A113" s="225" t="s">
        <v>273</v>
      </c>
      <c r="B113" s="226"/>
      <c r="C113" s="230"/>
      <c r="D113" s="231"/>
      <c r="E113" s="222" t="s">
        <v>71</v>
      </c>
      <c r="F113" s="228"/>
      <c r="G113" s="228"/>
    </row>
    <row r="114" spans="1:7" x14ac:dyDescent="0.25">
      <c r="A114" s="220" t="s">
        <v>125</v>
      </c>
      <c r="B114" s="221"/>
      <c r="C114" s="230"/>
      <c r="D114" s="231"/>
      <c r="E114" s="222" t="s">
        <v>69</v>
      </c>
      <c r="F114" s="228"/>
      <c r="G114" s="228"/>
    </row>
    <row r="115" spans="1:7" x14ac:dyDescent="0.25">
      <c r="A115" s="223" t="s">
        <v>126</v>
      </c>
      <c r="B115" s="224"/>
      <c r="C115" s="230"/>
      <c r="D115" s="231"/>
      <c r="E115" s="222" t="s">
        <v>70</v>
      </c>
      <c r="F115" s="228"/>
      <c r="G115" s="228"/>
    </row>
    <row r="116" spans="1:7" x14ac:dyDescent="0.25">
      <c r="A116" s="225" t="s">
        <v>273</v>
      </c>
      <c r="B116" s="226"/>
      <c r="C116" s="230"/>
      <c r="D116" s="231"/>
      <c r="E116" s="222" t="s">
        <v>71</v>
      </c>
      <c r="F116" s="228"/>
      <c r="G116" s="228"/>
    </row>
    <row r="117" spans="1:7" x14ac:dyDescent="0.25">
      <c r="A117" s="220" t="s">
        <v>125</v>
      </c>
      <c r="B117" s="221"/>
      <c r="C117" s="230"/>
      <c r="D117" s="231"/>
      <c r="E117" s="222" t="s">
        <v>69</v>
      </c>
      <c r="F117" s="228"/>
      <c r="G117" s="228"/>
    </row>
    <row r="118" spans="1:7" x14ac:dyDescent="0.25">
      <c r="A118" s="223" t="s">
        <v>126</v>
      </c>
      <c r="B118" s="224"/>
      <c r="C118" s="230"/>
      <c r="D118" s="231"/>
      <c r="E118" s="222" t="s">
        <v>70</v>
      </c>
      <c r="F118" s="228"/>
      <c r="G118" s="228"/>
    </row>
    <row r="119" spans="1:7" x14ac:dyDescent="0.25">
      <c r="A119" s="225" t="s">
        <v>273</v>
      </c>
      <c r="B119" s="226"/>
      <c r="C119" s="230"/>
      <c r="D119" s="231"/>
      <c r="E119" s="222" t="s">
        <v>71</v>
      </c>
      <c r="F119" s="228"/>
      <c r="G119" s="228"/>
    </row>
    <row r="120" spans="1:7" x14ac:dyDescent="0.25">
      <c r="A120" s="220" t="s">
        <v>125</v>
      </c>
      <c r="B120" s="221"/>
      <c r="C120" s="230"/>
      <c r="D120" s="231"/>
      <c r="E120" s="222" t="s">
        <v>69</v>
      </c>
      <c r="F120" s="228"/>
      <c r="G120" s="228"/>
    </row>
    <row r="121" spans="1:7" x14ac:dyDescent="0.25">
      <c r="A121" s="223" t="s">
        <v>126</v>
      </c>
      <c r="B121" s="224"/>
      <c r="C121" s="230"/>
      <c r="D121" s="231"/>
      <c r="E121" s="222" t="s">
        <v>70</v>
      </c>
      <c r="F121" s="228"/>
      <c r="G121" s="228"/>
    </row>
    <row r="122" spans="1:7" x14ac:dyDescent="0.25">
      <c r="A122" s="225" t="s">
        <v>273</v>
      </c>
      <c r="B122" s="226"/>
      <c r="C122" s="230"/>
      <c r="D122" s="231"/>
      <c r="E122" s="222" t="s">
        <v>71</v>
      </c>
      <c r="F122" s="228"/>
      <c r="G122" s="228"/>
    </row>
    <row r="123" spans="1:7" x14ac:dyDescent="0.25">
      <c r="A123" s="220" t="s">
        <v>125</v>
      </c>
      <c r="B123" s="221"/>
      <c r="C123" s="230"/>
      <c r="D123" s="231"/>
      <c r="E123" s="222" t="s">
        <v>69</v>
      </c>
      <c r="F123" s="228"/>
      <c r="G123" s="228"/>
    </row>
    <row r="124" spans="1:7" x14ac:dyDescent="0.25">
      <c r="A124" s="223" t="s">
        <v>126</v>
      </c>
      <c r="B124" s="224"/>
      <c r="C124" s="230"/>
      <c r="D124" s="231"/>
      <c r="E124" s="222" t="s">
        <v>70</v>
      </c>
      <c r="F124" s="228"/>
      <c r="G124" s="228"/>
    </row>
    <row r="125" spans="1:7" x14ac:dyDescent="0.25">
      <c r="A125" s="225" t="s">
        <v>273</v>
      </c>
      <c r="B125" s="226"/>
      <c r="C125" s="230"/>
      <c r="D125" s="231"/>
      <c r="E125" s="222" t="s">
        <v>71</v>
      </c>
      <c r="F125" s="228"/>
      <c r="G125" s="228"/>
    </row>
    <row r="126" spans="1:7" x14ac:dyDescent="0.25">
      <c r="A126" s="220" t="s">
        <v>125</v>
      </c>
      <c r="B126" s="221"/>
      <c r="C126" s="230"/>
      <c r="D126" s="231"/>
      <c r="E126" s="222" t="s">
        <v>69</v>
      </c>
      <c r="F126" s="228"/>
      <c r="G126" s="228"/>
    </row>
    <row r="127" spans="1:7" x14ac:dyDescent="0.25">
      <c r="A127" s="223" t="s">
        <v>126</v>
      </c>
      <c r="B127" s="224"/>
      <c r="C127" s="230"/>
      <c r="D127" s="231"/>
      <c r="E127" s="222" t="s">
        <v>70</v>
      </c>
      <c r="F127" s="228"/>
      <c r="G127" s="228"/>
    </row>
    <row r="128" spans="1:7" x14ac:dyDescent="0.25">
      <c r="A128" s="225" t="s">
        <v>273</v>
      </c>
      <c r="B128" s="226"/>
      <c r="C128" s="230"/>
      <c r="D128" s="231"/>
      <c r="E128" s="222" t="s">
        <v>71</v>
      </c>
      <c r="F128" s="228"/>
      <c r="G128" s="228"/>
    </row>
    <row r="129" spans="1:7" x14ac:dyDescent="0.25">
      <c r="A129" s="220" t="s">
        <v>125</v>
      </c>
      <c r="B129" s="221"/>
      <c r="C129" s="230"/>
      <c r="D129" s="231"/>
      <c r="E129" s="222" t="s">
        <v>69</v>
      </c>
      <c r="F129" s="228"/>
      <c r="G129" s="228"/>
    </row>
    <row r="130" spans="1:7" x14ac:dyDescent="0.25">
      <c r="A130" s="223" t="s">
        <v>126</v>
      </c>
      <c r="B130" s="224"/>
      <c r="C130" s="230"/>
      <c r="D130" s="231"/>
      <c r="E130" s="222" t="s">
        <v>70</v>
      </c>
      <c r="F130" s="228"/>
      <c r="G130" s="228"/>
    </row>
    <row r="131" spans="1:7" x14ac:dyDescent="0.25">
      <c r="A131" s="225" t="s">
        <v>273</v>
      </c>
      <c r="B131" s="226"/>
      <c r="C131" s="230"/>
      <c r="D131" s="231"/>
      <c r="E131" s="222" t="s">
        <v>71</v>
      </c>
      <c r="F131" s="228"/>
      <c r="G131" s="228"/>
    </row>
    <row r="132" spans="1:7" x14ac:dyDescent="0.25">
      <c r="A132" s="220" t="s">
        <v>125</v>
      </c>
      <c r="B132" s="221"/>
      <c r="C132" s="230"/>
      <c r="D132" s="231"/>
      <c r="E132" s="222" t="s">
        <v>69</v>
      </c>
      <c r="F132" s="228"/>
      <c r="G132" s="228"/>
    </row>
    <row r="133" spans="1:7" x14ac:dyDescent="0.25">
      <c r="A133" s="223" t="s">
        <v>126</v>
      </c>
      <c r="B133" s="224"/>
      <c r="C133" s="230"/>
      <c r="D133" s="231"/>
      <c r="E133" s="222" t="s">
        <v>70</v>
      </c>
      <c r="F133" s="228"/>
      <c r="G133" s="228"/>
    </row>
    <row r="134" spans="1:7" x14ac:dyDescent="0.25">
      <c r="A134" s="225" t="s">
        <v>273</v>
      </c>
      <c r="B134" s="226"/>
      <c r="C134" s="230"/>
      <c r="D134" s="231"/>
      <c r="E134" s="222" t="s">
        <v>71</v>
      </c>
      <c r="F134" s="228"/>
      <c r="G134" s="228"/>
    </row>
    <row r="135" spans="1:7" x14ac:dyDescent="0.25">
      <c r="A135" s="220" t="s">
        <v>125</v>
      </c>
      <c r="B135" s="221"/>
      <c r="C135" s="230"/>
      <c r="D135" s="231"/>
      <c r="E135" s="222" t="s">
        <v>69</v>
      </c>
      <c r="F135" s="228"/>
      <c r="G135" s="228"/>
    </row>
    <row r="136" spans="1:7" x14ac:dyDescent="0.25">
      <c r="A136" s="223" t="s">
        <v>126</v>
      </c>
      <c r="B136" s="224"/>
      <c r="C136" s="230"/>
      <c r="D136" s="231"/>
      <c r="E136" s="222" t="s">
        <v>70</v>
      </c>
      <c r="F136" s="228"/>
      <c r="G136" s="228"/>
    </row>
    <row r="137" spans="1:7" x14ac:dyDescent="0.25">
      <c r="A137" s="225" t="s">
        <v>273</v>
      </c>
      <c r="B137" s="226"/>
      <c r="C137" s="230"/>
      <c r="D137" s="231"/>
      <c r="E137" s="222" t="s">
        <v>71</v>
      </c>
      <c r="F137" s="228"/>
      <c r="G137" s="228"/>
    </row>
    <row r="138" spans="1:7" x14ac:dyDescent="0.25">
      <c r="A138" s="220" t="s">
        <v>125</v>
      </c>
      <c r="B138" s="221"/>
      <c r="C138" s="230"/>
      <c r="D138" s="231"/>
      <c r="E138" s="222" t="s">
        <v>69</v>
      </c>
      <c r="F138" s="228"/>
      <c r="G138" s="228"/>
    </row>
    <row r="139" spans="1:7" x14ac:dyDescent="0.25">
      <c r="A139" s="223" t="s">
        <v>126</v>
      </c>
      <c r="B139" s="224"/>
      <c r="C139" s="230"/>
      <c r="D139" s="231"/>
      <c r="E139" s="222" t="s">
        <v>70</v>
      </c>
      <c r="F139" s="228"/>
      <c r="G139" s="228"/>
    </row>
    <row r="140" spans="1:7" x14ac:dyDescent="0.25">
      <c r="A140" s="225" t="s">
        <v>273</v>
      </c>
      <c r="B140" s="226"/>
      <c r="C140" s="230"/>
      <c r="D140" s="231"/>
      <c r="E140" s="222" t="s">
        <v>71</v>
      </c>
      <c r="F140" s="228"/>
      <c r="G140" s="228"/>
    </row>
    <row r="141" spans="1:7" x14ac:dyDescent="0.25">
      <c r="A141" s="220" t="s">
        <v>125</v>
      </c>
      <c r="B141" s="221"/>
      <c r="C141" s="230"/>
      <c r="D141" s="231"/>
      <c r="E141" s="222" t="s">
        <v>69</v>
      </c>
      <c r="F141" s="228"/>
      <c r="G141" s="228"/>
    </row>
    <row r="142" spans="1:7" x14ac:dyDescent="0.25">
      <c r="A142" s="223" t="s">
        <v>126</v>
      </c>
      <c r="B142" s="224"/>
      <c r="C142" s="230"/>
      <c r="D142" s="231"/>
      <c r="E142" s="222" t="s">
        <v>70</v>
      </c>
      <c r="F142" s="228"/>
      <c r="G142" s="228"/>
    </row>
    <row r="143" spans="1:7" x14ac:dyDescent="0.25">
      <c r="A143" s="225" t="s">
        <v>273</v>
      </c>
      <c r="B143" s="226"/>
      <c r="C143" s="230"/>
      <c r="D143" s="231"/>
      <c r="E143" s="222" t="s">
        <v>71</v>
      </c>
      <c r="F143" s="228"/>
      <c r="G143" s="228"/>
    </row>
    <row r="144" spans="1:7" x14ac:dyDescent="0.25">
      <c r="A144" s="220" t="s">
        <v>125</v>
      </c>
      <c r="B144" s="221"/>
      <c r="C144" s="230"/>
      <c r="D144" s="231"/>
      <c r="E144" s="222" t="s">
        <v>69</v>
      </c>
      <c r="F144" s="228"/>
      <c r="G144" s="228"/>
    </row>
    <row r="145" spans="1:7" x14ac:dyDescent="0.25">
      <c r="A145" s="223" t="s">
        <v>126</v>
      </c>
      <c r="B145" s="224"/>
      <c r="C145" s="230"/>
      <c r="D145" s="231"/>
      <c r="E145" s="222" t="s">
        <v>70</v>
      </c>
      <c r="F145" s="228"/>
      <c r="G145" s="228"/>
    </row>
    <row r="146" spans="1:7" x14ac:dyDescent="0.25">
      <c r="A146" s="225" t="s">
        <v>273</v>
      </c>
      <c r="B146" s="226"/>
      <c r="C146" s="230"/>
      <c r="D146" s="231"/>
      <c r="E146" s="222" t="s">
        <v>71</v>
      </c>
      <c r="F146" s="228"/>
      <c r="G146" s="228"/>
    </row>
    <row r="147" spans="1:7" x14ac:dyDescent="0.25">
      <c r="A147" s="220" t="s">
        <v>125</v>
      </c>
      <c r="B147" s="221"/>
      <c r="C147" s="230"/>
      <c r="D147" s="231"/>
      <c r="E147" s="222" t="s">
        <v>69</v>
      </c>
      <c r="F147" s="228"/>
      <c r="G147" s="228"/>
    </row>
    <row r="148" spans="1:7" x14ac:dyDescent="0.25">
      <c r="A148" s="223" t="s">
        <v>126</v>
      </c>
      <c r="B148" s="224"/>
      <c r="C148" s="230"/>
      <c r="D148" s="231"/>
      <c r="E148" s="222" t="s">
        <v>70</v>
      </c>
      <c r="F148" s="228"/>
      <c r="G148" s="228"/>
    </row>
    <row r="149" spans="1:7" x14ac:dyDescent="0.25">
      <c r="A149" s="225" t="s">
        <v>273</v>
      </c>
      <c r="B149" s="226"/>
      <c r="C149" s="230"/>
      <c r="D149" s="231"/>
      <c r="E149" s="222" t="s">
        <v>71</v>
      </c>
      <c r="F149" s="228"/>
      <c r="G149" s="228"/>
    </row>
    <row r="150" spans="1:7" x14ac:dyDescent="0.25">
      <c r="A150" s="220" t="s">
        <v>125</v>
      </c>
      <c r="B150" s="221"/>
      <c r="C150" s="230"/>
      <c r="D150" s="231"/>
      <c r="E150" s="222" t="s">
        <v>69</v>
      </c>
      <c r="F150" s="228"/>
      <c r="G150" s="228"/>
    </row>
    <row r="151" spans="1:7" x14ac:dyDescent="0.25">
      <c r="A151" s="223" t="s">
        <v>126</v>
      </c>
      <c r="B151" s="224"/>
      <c r="C151" s="230"/>
      <c r="D151" s="231"/>
      <c r="E151" s="222" t="s">
        <v>70</v>
      </c>
      <c r="F151" s="228"/>
      <c r="G151" s="228"/>
    </row>
    <row r="152" spans="1:7" x14ac:dyDescent="0.25">
      <c r="A152" s="225" t="s">
        <v>273</v>
      </c>
      <c r="B152" s="226"/>
      <c r="C152" s="230"/>
      <c r="D152" s="231"/>
      <c r="E152" s="222" t="s">
        <v>71</v>
      </c>
      <c r="F152" s="228"/>
      <c r="G152" s="228"/>
    </row>
    <row r="153" spans="1:7" x14ac:dyDescent="0.25">
      <c r="A153" s="220" t="s">
        <v>125</v>
      </c>
      <c r="B153" s="221"/>
      <c r="C153" s="230"/>
      <c r="D153" s="231"/>
      <c r="E153" s="222" t="s">
        <v>69</v>
      </c>
      <c r="F153" s="228"/>
      <c r="G153" s="228"/>
    </row>
    <row r="154" spans="1:7" x14ac:dyDescent="0.25">
      <c r="A154" s="223" t="s">
        <v>126</v>
      </c>
      <c r="B154" s="224"/>
      <c r="C154" s="230"/>
      <c r="D154" s="231"/>
      <c r="E154" s="222" t="s">
        <v>70</v>
      </c>
      <c r="F154" s="228"/>
      <c r="G154" s="228"/>
    </row>
    <row r="155" spans="1:7" x14ac:dyDescent="0.25">
      <c r="A155" s="225" t="s">
        <v>273</v>
      </c>
      <c r="B155" s="226"/>
      <c r="C155" s="230"/>
      <c r="D155" s="231"/>
      <c r="E155" s="222" t="s">
        <v>71</v>
      </c>
      <c r="F155" s="228"/>
      <c r="G155" s="228"/>
    </row>
    <row r="156" spans="1:7" x14ac:dyDescent="0.25">
      <c r="A156" s="220" t="s">
        <v>125</v>
      </c>
      <c r="B156" s="221"/>
      <c r="C156" s="230"/>
      <c r="D156" s="231"/>
      <c r="E156" s="222" t="s">
        <v>69</v>
      </c>
      <c r="F156" s="228"/>
      <c r="G156" s="228"/>
    </row>
    <row r="157" spans="1:7" x14ac:dyDescent="0.25">
      <c r="A157" s="223" t="s">
        <v>126</v>
      </c>
      <c r="B157" s="224"/>
      <c r="C157" s="230"/>
      <c r="D157" s="231"/>
      <c r="E157" s="222" t="s">
        <v>70</v>
      </c>
      <c r="F157" s="228"/>
      <c r="G157" s="228"/>
    </row>
    <row r="158" spans="1:7" x14ac:dyDescent="0.25">
      <c r="A158" s="225" t="s">
        <v>273</v>
      </c>
      <c r="B158" s="226"/>
      <c r="C158" s="230"/>
      <c r="D158" s="231"/>
      <c r="E158" s="222" t="s">
        <v>71</v>
      </c>
      <c r="F158" s="228"/>
      <c r="G158" s="228"/>
    </row>
    <row r="159" spans="1:7" x14ac:dyDescent="0.25">
      <c r="A159" s="220" t="s">
        <v>125</v>
      </c>
      <c r="B159" s="221"/>
      <c r="C159" s="230"/>
      <c r="D159" s="231"/>
      <c r="E159" s="222" t="s">
        <v>69</v>
      </c>
      <c r="F159" s="228"/>
      <c r="G159" s="228"/>
    </row>
    <row r="160" spans="1:7" x14ac:dyDescent="0.25">
      <c r="A160" s="223" t="s">
        <v>126</v>
      </c>
      <c r="B160" s="224"/>
      <c r="C160" s="230"/>
      <c r="D160" s="231"/>
      <c r="E160" s="222" t="s">
        <v>70</v>
      </c>
      <c r="F160" s="228"/>
      <c r="G160" s="228"/>
    </row>
    <row r="161" spans="1:7" x14ac:dyDescent="0.25">
      <c r="A161" s="225" t="s">
        <v>273</v>
      </c>
      <c r="B161" s="226"/>
      <c r="C161" s="230"/>
      <c r="D161" s="231"/>
      <c r="E161" s="222" t="s">
        <v>71</v>
      </c>
      <c r="F161" s="228"/>
      <c r="G161" s="228"/>
    </row>
    <row r="162" spans="1:7" x14ac:dyDescent="0.25">
      <c r="A162" s="220" t="s">
        <v>125</v>
      </c>
      <c r="B162" s="221"/>
      <c r="C162" s="230"/>
      <c r="D162" s="231"/>
      <c r="E162" s="222" t="s">
        <v>69</v>
      </c>
      <c r="F162" s="228"/>
      <c r="G162" s="228"/>
    </row>
    <row r="163" spans="1:7" x14ac:dyDescent="0.25">
      <c r="A163" s="223" t="s">
        <v>126</v>
      </c>
      <c r="B163" s="224"/>
      <c r="C163" s="230"/>
      <c r="D163" s="231"/>
      <c r="E163" s="222" t="s">
        <v>70</v>
      </c>
      <c r="F163" s="228"/>
      <c r="G163" s="228"/>
    </row>
    <row r="164" spans="1:7" x14ac:dyDescent="0.25">
      <c r="A164" s="225" t="s">
        <v>273</v>
      </c>
      <c r="B164" s="226"/>
      <c r="C164" s="230"/>
      <c r="D164" s="231"/>
      <c r="E164" s="222" t="s">
        <v>71</v>
      </c>
      <c r="F164" s="228"/>
      <c r="G164" s="228"/>
    </row>
    <row r="165" spans="1:7" x14ac:dyDescent="0.25">
      <c r="A165" s="220" t="s">
        <v>125</v>
      </c>
      <c r="B165" s="221"/>
      <c r="C165" s="230"/>
      <c r="D165" s="231"/>
      <c r="E165" s="222" t="s">
        <v>69</v>
      </c>
      <c r="F165" s="228"/>
      <c r="G165" s="228"/>
    </row>
    <row r="166" spans="1:7" x14ac:dyDescent="0.25">
      <c r="A166" s="223" t="s">
        <v>126</v>
      </c>
      <c r="B166" s="224"/>
      <c r="C166" s="230"/>
      <c r="D166" s="231"/>
      <c r="E166" s="222" t="s">
        <v>70</v>
      </c>
      <c r="F166" s="228"/>
      <c r="G166" s="228"/>
    </row>
    <row r="167" spans="1:7" x14ac:dyDescent="0.25">
      <c r="A167" s="225" t="s">
        <v>273</v>
      </c>
      <c r="B167" s="226"/>
      <c r="C167" s="230"/>
      <c r="D167" s="231"/>
      <c r="E167" s="222" t="s">
        <v>71</v>
      </c>
      <c r="F167" s="228"/>
      <c r="G167" s="228"/>
    </row>
    <row r="168" spans="1:7" x14ac:dyDescent="0.25">
      <c r="A168" s="220" t="s">
        <v>125</v>
      </c>
      <c r="B168" s="221"/>
      <c r="C168" s="230"/>
      <c r="D168" s="231"/>
      <c r="E168" s="222" t="s">
        <v>69</v>
      </c>
      <c r="F168" s="228"/>
      <c r="G168" s="228"/>
    </row>
    <row r="169" spans="1:7" x14ac:dyDescent="0.25">
      <c r="A169" s="223" t="s">
        <v>126</v>
      </c>
      <c r="B169" s="224"/>
      <c r="C169" s="230"/>
      <c r="D169" s="231"/>
      <c r="E169" s="222" t="s">
        <v>70</v>
      </c>
      <c r="F169" s="228"/>
      <c r="G169" s="228"/>
    </row>
    <row r="170" spans="1:7" x14ac:dyDescent="0.25">
      <c r="A170" s="225" t="s">
        <v>273</v>
      </c>
      <c r="B170" s="226"/>
      <c r="C170" s="230"/>
      <c r="D170" s="231"/>
      <c r="E170" s="222" t="s">
        <v>71</v>
      </c>
      <c r="F170" s="228"/>
      <c r="G170" s="228"/>
    </row>
    <row r="171" spans="1:7" x14ac:dyDescent="0.25">
      <c r="A171" s="220" t="s">
        <v>125</v>
      </c>
      <c r="B171" s="221"/>
      <c r="C171" s="230"/>
      <c r="D171" s="231"/>
      <c r="E171" s="222" t="s">
        <v>69</v>
      </c>
      <c r="F171" s="228"/>
      <c r="G171" s="228"/>
    </row>
    <row r="172" spans="1:7" x14ac:dyDescent="0.25">
      <c r="A172" s="223" t="s">
        <v>126</v>
      </c>
      <c r="B172" s="224"/>
      <c r="C172" s="230"/>
      <c r="D172" s="231"/>
      <c r="E172" s="222" t="s">
        <v>70</v>
      </c>
      <c r="F172" s="228"/>
      <c r="G172" s="228"/>
    </row>
    <row r="173" spans="1:7" x14ac:dyDescent="0.25">
      <c r="A173" s="225" t="s">
        <v>273</v>
      </c>
      <c r="B173" s="226"/>
      <c r="C173" s="230"/>
      <c r="D173" s="231"/>
      <c r="E173" s="222" t="s">
        <v>71</v>
      </c>
      <c r="F173" s="228"/>
      <c r="G173" s="228"/>
    </row>
    <row r="174" spans="1:7" x14ac:dyDescent="0.25">
      <c r="A174" s="220" t="s">
        <v>125</v>
      </c>
      <c r="B174" s="221"/>
      <c r="C174" s="230"/>
      <c r="D174" s="231"/>
      <c r="E174" s="222" t="s">
        <v>69</v>
      </c>
      <c r="F174" s="228"/>
      <c r="G174" s="228"/>
    </row>
    <row r="175" spans="1:7" x14ac:dyDescent="0.25">
      <c r="A175" s="223" t="s">
        <v>126</v>
      </c>
      <c r="B175" s="224"/>
      <c r="C175" s="230"/>
      <c r="D175" s="231"/>
      <c r="E175" s="222" t="s">
        <v>70</v>
      </c>
      <c r="F175" s="228"/>
      <c r="G175" s="228"/>
    </row>
    <row r="176" spans="1:7" x14ac:dyDescent="0.25">
      <c r="A176" s="225" t="s">
        <v>273</v>
      </c>
      <c r="B176" s="226"/>
      <c r="C176" s="230"/>
      <c r="D176" s="231"/>
      <c r="E176" s="222" t="s">
        <v>71</v>
      </c>
      <c r="F176" s="228"/>
      <c r="G176" s="228"/>
    </row>
    <row r="177" spans="1:7" x14ac:dyDescent="0.25">
      <c r="A177" s="220" t="s">
        <v>125</v>
      </c>
      <c r="B177" s="221"/>
      <c r="C177" s="230"/>
      <c r="D177" s="231"/>
      <c r="E177" s="222" t="s">
        <v>69</v>
      </c>
      <c r="F177" s="228"/>
      <c r="G177" s="228"/>
    </row>
    <row r="178" spans="1:7" x14ac:dyDescent="0.25">
      <c r="A178" s="223" t="s">
        <v>126</v>
      </c>
      <c r="B178" s="224"/>
      <c r="C178" s="230"/>
      <c r="D178" s="231"/>
      <c r="E178" s="222" t="s">
        <v>70</v>
      </c>
      <c r="F178" s="228"/>
      <c r="G178" s="228"/>
    </row>
    <row r="179" spans="1:7" x14ac:dyDescent="0.25">
      <c r="A179" s="225" t="s">
        <v>273</v>
      </c>
      <c r="B179" s="226"/>
      <c r="C179" s="230"/>
      <c r="D179" s="231"/>
      <c r="E179" s="222" t="s">
        <v>71</v>
      </c>
      <c r="F179" s="228"/>
      <c r="G179" s="228"/>
    </row>
  </sheetData>
  <sheetProtection algorithmName="SHA-512" hashValue="0DsLyd2vIySLtBwrw3zRY7fg9thUks18r7HmTxRl9ze+kwg+yD+WyxadOM6CGZ+Bcdg54u+1GRWGgNTiHFvQ/w==" saltValue="FMESWzzIpvEWsKAcUnD+Og==" spinCount="100000" sheet="1" objects="1" scenarios="1" formatCells="0" formatColumns="0" formatRows="0" insertHyperlinks="0" sort="0" autoFilter="0"/>
  <mergeCells count="174">
    <mergeCell ref="C18:D18"/>
    <mergeCell ref="C19:D19"/>
    <mergeCell ref="C20:D20"/>
    <mergeCell ref="C21:D21"/>
    <mergeCell ref="C15:D15"/>
    <mergeCell ref="C22:D22"/>
    <mergeCell ref="C43:D43"/>
    <mergeCell ref="C44:D44"/>
    <mergeCell ref="E9:G9"/>
    <mergeCell ref="E10:F11"/>
    <mergeCell ref="G10:G11"/>
    <mergeCell ref="A9:D11"/>
    <mergeCell ref="C12:D12"/>
    <mergeCell ref="C13:D13"/>
    <mergeCell ref="C14:D14"/>
    <mergeCell ref="C35:D35"/>
    <mergeCell ref="C16:D16"/>
    <mergeCell ref="C36:D36"/>
    <mergeCell ref="C37:D37"/>
    <mergeCell ref="C38:D38"/>
    <mergeCell ref="C45:D45"/>
    <mergeCell ref="C46:D46"/>
    <mergeCell ref="C47:D47"/>
    <mergeCell ref="C48:D48"/>
    <mergeCell ref="C49:D49"/>
    <mergeCell ref="B1:F1"/>
    <mergeCell ref="B5:G5"/>
    <mergeCell ref="C42:D42"/>
    <mergeCell ref="C27:D27"/>
    <mergeCell ref="C28:D28"/>
    <mergeCell ref="C29:D29"/>
    <mergeCell ref="C23:D23"/>
    <mergeCell ref="C24:D24"/>
    <mergeCell ref="C25:D25"/>
    <mergeCell ref="C26:D26"/>
    <mergeCell ref="C39:D39"/>
    <mergeCell ref="C40:D40"/>
    <mergeCell ref="C41:D41"/>
    <mergeCell ref="C30:D30"/>
    <mergeCell ref="C31:D31"/>
    <mergeCell ref="C32:D32"/>
    <mergeCell ref="C33:D33"/>
    <mergeCell ref="C34:D34"/>
    <mergeCell ref="C17:D17"/>
    <mergeCell ref="C55:D55"/>
    <mergeCell ref="C56:D56"/>
    <mergeCell ref="C57:D57"/>
    <mergeCell ref="C58:D58"/>
    <mergeCell ref="C59:D59"/>
    <mergeCell ref="C50:D50"/>
    <mergeCell ref="C51:D51"/>
    <mergeCell ref="C52:D52"/>
    <mergeCell ref="C53:D53"/>
    <mergeCell ref="C54:D54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64:D64"/>
    <mergeCell ref="C75:D75"/>
    <mergeCell ref="C76:D76"/>
    <mergeCell ref="C77:D77"/>
    <mergeCell ref="C78:D78"/>
    <mergeCell ref="C79:D79"/>
    <mergeCell ref="C70:D70"/>
    <mergeCell ref="C71:D71"/>
    <mergeCell ref="C72:D72"/>
    <mergeCell ref="C73:D73"/>
    <mergeCell ref="C74:D74"/>
    <mergeCell ref="C85:D85"/>
    <mergeCell ref="C86:D86"/>
    <mergeCell ref="C87:D87"/>
    <mergeCell ref="C88:D88"/>
    <mergeCell ref="C89:D89"/>
    <mergeCell ref="C80:D80"/>
    <mergeCell ref="C81:D81"/>
    <mergeCell ref="C82:D82"/>
    <mergeCell ref="C83:D83"/>
    <mergeCell ref="C84:D84"/>
    <mergeCell ref="C95:D95"/>
    <mergeCell ref="C96:D96"/>
    <mergeCell ref="C97:D97"/>
    <mergeCell ref="C98:D98"/>
    <mergeCell ref="C99:D99"/>
    <mergeCell ref="C90:D90"/>
    <mergeCell ref="C91:D91"/>
    <mergeCell ref="C92:D92"/>
    <mergeCell ref="C93:D93"/>
    <mergeCell ref="C94:D94"/>
    <mergeCell ref="C105:D105"/>
    <mergeCell ref="C106:D106"/>
    <mergeCell ref="C107:D107"/>
    <mergeCell ref="C108:D108"/>
    <mergeCell ref="C109:D109"/>
    <mergeCell ref="C100:D100"/>
    <mergeCell ref="C101:D101"/>
    <mergeCell ref="C102:D102"/>
    <mergeCell ref="C103:D103"/>
    <mergeCell ref="C104:D104"/>
    <mergeCell ref="C115:D115"/>
    <mergeCell ref="C116:D116"/>
    <mergeCell ref="C117:D117"/>
    <mergeCell ref="C118:D118"/>
    <mergeCell ref="C119:D119"/>
    <mergeCell ref="C110:D110"/>
    <mergeCell ref="C111:D111"/>
    <mergeCell ref="C112:D112"/>
    <mergeCell ref="C113:D113"/>
    <mergeCell ref="C114:D114"/>
    <mergeCell ref="C125:D125"/>
    <mergeCell ref="C126:D126"/>
    <mergeCell ref="C127:D127"/>
    <mergeCell ref="C128:D128"/>
    <mergeCell ref="C129:D129"/>
    <mergeCell ref="C120:D120"/>
    <mergeCell ref="C121:D121"/>
    <mergeCell ref="C122:D122"/>
    <mergeCell ref="C123:D123"/>
    <mergeCell ref="C124:D124"/>
    <mergeCell ref="C135:D135"/>
    <mergeCell ref="C136:D136"/>
    <mergeCell ref="C137:D137"/>
    <mergeCell ref="C138:D138"/>
    <mergeCell ref="C139:D139"/>
    <mergeCell ref="C130:D130"/>
    <mergeCell ref="C131:D131"/>
    <mergeCell ref="C132:D132"/>
    <mergeCell ref="C133:D133"/>
    <mergeCell ref="C134:D134"/>
    <mergeCell ref="C145:D145"/>
    <mergeCell ref="C146:D146"/>
    <mergeCell ref="C147:D147"/>
    <mergeCell ref="C148:D148"/>
    <mergeCell ref="C149:D149"/>
    <mergeCell ref="C140:D140"/>
    <mergeCell ref="C141:D141"/>
    <mergeCell ref="C142:D142"/>
    <mergeCell ref="C143:D143"/>
    <mergeCell ref="C144:D144"/>
    <mergeCell ref="C155:D155"/>
    <mergeCell ref="C156:D156"/>
    <mergeCell ref="C157:D157"/>
    <mergeCell ref="C158:D158"/>
    <mergeCell ref="C159:D159"/>
    <mergeCell ref="C150:D150"/>
    <mergeCell ref="C151:D151"/>
    <mergeCell ref="C152:D152"/>
    <mergeCell ref="C153:D153"/>
    <mergeCell ref="C154:D154"/>
    <mergeCell ref="C165:D165"/>
    <mergeCell ref="C166:D166"/>
    <mergeCell ref="C167:D167"/>
    <mergeCell ref="C168:D168"/>
    <mergeCell ref="C169:D169"/>
    <mergeCell ref="C160:D160"/>
    <mergeCell ref="C161:D161"/>
    <mergeCell ref="C162:D162"/>
    <mergeCell ref="C163:D163"/>
    <mergeCell ref="C164:D164"/>
    <mergeCell ref="C175:D175"/>
    <mergeCell ref="C176:D176"/>
    <mergeCell ref="C177:D177"/>
    <mergeCell ref="C178:D178"/>
    <mergeCell ref="C179:D179"/>
    <mergeCell ref="C170:D170"/>
    <mergeCell ref="C171:D171"/>
    <mergeCell ref="C172:D172"/>
    <mergeCell ref="C173:D173"/>
    <mergeCell ref="C174:D174"/>
  </mergeCells>
  <phoneticPr fontId="0" type="noConversion"/>
  <dataValidations count="3">
    <dataValidation type="whole" operator="lessThan" allowBlank="1" showInputMessage="1" showErrorMessage="1" sqref="F12:F179" xr:uid="{00000000-0002-0000-0000-000000000000}">
      <formula1>100000</formula1>
    </dataValidation>
    <dataValidation operator="lessThan" allowBlank="1" showInputMessage="1" showErrorMessage="1" sqref="B15:B44 A42 A39 A36 A33 A30 A27 A24 A21 A18 A15 A12 B48:B74 A72 A69 A66 A63 A60 A57 A54 A51 A48 A45 B78:B104 A102 A99 A96 A93 A90 A87 A84 A81 A78 A75 B108:B134 A132 A129 A126 A123 A120 A117 A114 A111 A108 A105 B138:B179 A162 A159 A156 A153 A150 A147 A144 A141 A138 A135 A177 A174 A171 A168 A165" xr:uid="{00000000-0002-0000-0000-000001000000}"/>
    <dataValidation type="list" allowBlank="1" showInputMessage="1" showErrorMessage="1" sqref="C14:D14 C17:D17 C20:D20 C23:D23 C26:D26 C29:D29 C32:D32 C35:D35 C38:D38 C41:D41 C44:D44 C47:D47 C50:D50 C53:D53 C56:D56 C59:D59 C62:D62 C65:D65 C68:D68 C71:D71 C74:D74 C77:D77 C80:D80 C83:D83 C86:D86 C89:D89 C92:D92 C95:D95 C98:D98 C101:D101 C104:D104 C107:D107 C110:D110 C113:D113 C116:D116 C119:D119 C122:D122 C125:D125 C128:D128 C131:D131 C134:D134 C137:D137 C140:D140 C143:D143 C146:D146 C149:D149 C152:D152 C155:D155 C158:D158 C161:D161 C164:D164 C167:D167 C170:D170 C173:D173 C176:D176 C179:D179" xr:uid="{00000000-0002-0000-0000-000002000000}">
      <formula1>"Oui,Non"</formula1>
    </dataValidation>
  </dataValidations>
  <printOptions horizontalCentered="1"/>
  <pageMargins left="0.23622047244094491" right="0.35433070866141736" top="0.98425196850393704" bottom="0.98425196850393704" header="0.51181102362204722" footer="0.51181102362204722"/>
  <pageSetup paperSize="9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85"/>
  <sheetViews>
    <sheetView showGridLines="0" tabSelected="1" zoomScaleNormal="100" zoomScaleSheetLayoutView="100" workbookViewId="0">
      <pane ySplit="1" topLeftCell="A2" activePane="bottomLeft" state="frozen"/>
      <selection pane="bottomLeft" activeCell="N12" sqref="N12"/>
    </sheetView>
  </sheetViews>
  <sheetFormatPr baseColWidth="10" defaultColWidth="11.42578125" defaultRowHeight="12.75" x14ac:dyDescent="0.2"/>
  <cols>
    <col min="1" max="1" width="11.42578125" style="1"/>
    <col min="2" max="2" width="12.85546875" style="1" customWidth="1"/>
    <col min="3" max="3" width="12.42578125" style="1" customWidth="1"/>
    <col min="4" max="4" width="13" style="1" customWidth="1"/>
    <col min="5" max="5" width="11.28515625" style="1" customWidth="1"/>
    <col min="6" max="6" width="11.85546875" style="1" customWidth="1"/>
    <col min="7" max="8" width="13.5703125" style="1" customWidth="1"/>
    <col min="9" max="9" width="13" style="1" customWidth="1"/>
    <col min="10" max="10" width="13.140625" style="1" customWidth="1"/>
    <col min="11" max="11" width="10.85546875" style="1" customWidth="1"/>
    <col min="12" max="12" width="13.140625" style="1" customWidth="1"/>
    <col min="13" max="14" width="11.42578125" style="1"/>
    <col min="15" max="15" width="9.28515625" style="1" customWidth="1"/>
    <col min="16" max="16384" width="11.42578125" style="1"/>
  </cols>
  <sheetData>
    <row r="1" spans="1:12" x14ac:dyDescent="0.2">
      <c r="A1" s="215"/>
      <c r="B1" s="215"/>
      <c r="C1" s="215"/>
      <c r="D1" s="102"/>
      <c r="E1" s="102"/>
      <c r="F1" s="102"/>
      <c r="G1" s="102"/>
      <c r="H1" s="16"/>
      <c r="I1" s="214"/>
      <c r="J1" s="214"/>
      <c r="K1" s="214"/>
    </row>
    <row r="2" spans="1:12" s="17" customFormat="1" ht="57.75" customHeight="1" x14ac:dyDescent="0.5">
      <c r="A2" s="15"/>
      <c r="B2" s="372" t="s">
        <v>263</v>
      </c>
      <c r="C2" s="373"/>
      <c r="D2" s="373"/>
      <c r="E2" s="373"/>
      <c r="F2" s="373"/>
      <c r="G2" s="373"/>
      <c r="H2" s="373"/>
      <c r="I2" s="373"/>
      <c r="J2" s="374"/>
      <c r="K2" s="16"/>
    </row>
    <row r="3" spans="1:12" s="17" customFormat="1" ht="24.75" customHeight="1" x14ac:dyDescent="0.5">
      <c r="A3" s="18"/>
      <c r="B3" s="375" t="s">
        <v>275</v>
      </c>
      <c r="C3" s="376"/>
      <c r="D3" s="376"/>
      <c r="E3" s="376"/>
      <c r="F3" s="376"/>
      <c r="G3" s="376"/>
      <c r="H3" s="376"/>
      <c r="I3" s="376"/>
      <c r="J3" s="377"/>
      <c r="K3" s="16"/>
    </row>
    <row r="4" spans="1:12" s="17" customFormat="1" ht="11.25" x14ac:dyDescent="0.2">
      <c r="A4" s="18"/>
      <c r="B4" s="19"/>
      <c r="C4" s="19"/>
      <c r="D4" s="19"/>
      <c r="E4" s="103"/>
      <c r="F4" s="19"/>
      <c r="G4" s="19"/>
      <c r="H4" s="21"/>
      <c r="I4" s="21"/>
      <c r="J4" s="18"/>
      <c r="K4" s="16"/>
    </row>
    <row r="5" spans="1:12" s="20" customFormat="1" ht="11.25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19"/>
      <c r="L5" s="22"/>
    </row>
    <row r="6" spans="1:12" s="27" customFormat="1" ht="21" x14ac:dyDescent="0.35">
      <c r="A6" s="23">
        <v>1</v>
      </c>
      <c r="B6" s="24" t="s">
        <v>121</v>
      </c>
      <c r="C6" s="25"/>
      <c r="D6" s="25"/>
      <c r="E6" s="26"/>
      <c r="F6" s="25"/>
      <c r="G6" s="25"/>
      <c r="H6" s="25"/>
      <c r="I6" s="25"/>
      <c r="J6" s="25"/>
      <c r="K6" s="104"/>
    </row>
    <row r="7" spans="1:12" x14ac:dyDescent="0.2">
      <c r="A7" s="3"/>
      <c r="B7" s="3"/>
      <c r="C7" s="2"/>
      <c r="D7" s="2"/>
      <c r="E7" s="105"/>
      <c r="F7" s="105"/>
      <c r="G7" s="105"/>
      <c r="H7" s="105"/>
      <c r="I7" s="105"/>
      <c r="J7" s="105"/>
      <c r="K7" s="105"/>
    </row>
    <row r="8" spans="1:12" s="12" customFormat="1" ht="21" x14ac:dyDescent="0.35">
      <c r="A8" s="28" t="s">
        <v>122</v>
      </c>
      <c r="B8" s="106" t="s">
        <v>211</v>
      </c>
      <c r="C8" s="29"/>
      <c r="D8" s="29"/>
      <c r="E8" s="29"/>
      <c r="F8" s="107"/>
      <c r="G8" s="107"/>
      <c r="H8" s="108"/>
      <c r="I8" s="30"/>
      <c r="J8" s="30"/>
      <c r="K8" s="109"/>
    </row>
    <row r="9" spans="1:12" x14ac:dyDescent="0.2">
      <c r="A9" s="4"/>
      <c r="B9" s="3"/>
      <c r="C9" s="2"/>
      <c r="D9" s="2"/>
      <c r="E9" s="105"/>
      <c r="F9" s="105"/>
      <c r="G9" s="105"/>
      <c r="H9" s="105"/>
      <c r="I9" s="105"/>
      <c r="J9" s="105"/>
      <c r="K9" s="105"/>
    </row>
    <row r="10" spans="1:12" s="12" customFormat="1" ht="23.25" customHeight="1" x14ac:dyDescent="0.25">
      <c r="A10" s="247" t="s">
        <v>50</v>
      </c>
      <c r="B10" s="249"/>
      <c r="C10" s="378" t="s">
        <v>265</v>
      </c>
      <c r="D10" s="379"/>
      <c r="E10" s="380"/>
      <c r="F10" s="383" t="s">
        <v>230</v>
      </c>
      <c r="G10" s="369" t="s">
        <v>266</v>
      </c>
      <c r="H10" s="386" t="s">
        <v>61</v>
      </c>
      <c r="I10" s="387"/>
      <c r="J10" s="387"/>
      <c r="K10" s="388"/>
    </row>
    <row r="11" spans="1:12" s="12" customFormat="1" ht="12.75" customHeight="1" x14ac:dyDescent="0.25">
      <c r="A11" s="250"/>
      <c r="B11" s="252"/>
      <c r="C11" s="381" t="s">
        <v>127</v>
      </c>
      <c r="D11" s="390" t="s">
        <v>128</v>
      </c>
      <c r="E11" s="390" t="s">
        <v>0</v>
      </c>
      <c r="F11" s="384"/>
      <c r="G11" s="370"/>
      <c r="H11" s="389" t="s">
        <v>127</v>
      </c>
      <c r="I11" s="367" t="s">
        <v>128</v>
      </c>
      <c r="J11" s="367" t="s">
        <v>0</v>
      </c>
      <c r="K11" s="367" t="s">
        <v>106</v>
      </c>
    </row>
    <row r="12" spans="1:12" s="12" customFormat="1" ht="30" customHeight="1" x14ac:dyDescent="0.25">
      <c r="A12" s="253"/>
      <c r="B12" s="255"/>
      <c r="C12" s="382"/>
      <c r="D12" s="382"/>
      <c r="E12" s="382"/>
      <c r="F12" s="385"/>
      <c r="G12" s="371"/>
      <c r="H12" s="368"/>
      <c r="I12" s="368"/>
      <c r="J12" s="368"/>
      <c r="K12" s="368"/>
    </row>
    <row r="13" spans="1:12" s="12" customFormat="1" ht="15.75" x14ac:dyDescent="0.25">
      <c r="A13" s="259">
        <f>'1. Fiche signalétique'!$C$12</f>
        <v>0</v>
      </c>
      <c r="B13" s="260"/>
      <c r="C13" s="216"/>
      <c r="D13" s="216"/>
      <c r="E13" s="110">
        <f t="shared" ref="E13:E23" si="0">SUM(C13:D13)</f>
        <v>0</v>
      </c>
      <c r="F13" s="111">
        <f>'1. Fiche signalétique'!$C$14</f>
        <v>0</v>
      </c>
      <c r="G13" s="216"/>
      <c r="H13" s="216"/>
      <c r="I13" s="216"/>
      <c r="J13" s="112">
        <f t="shared" ref="J13:J23" si="1">SUM(H13:I13)</f>
        <v>0</v>
      </c>
      <c r="K13" s="216"/>
    </row>
    <row r="14" spans="1:12" s="12" customFormat="1" ht="15.75" x14ac:dyDescent="0.25">
      <c r="A14" s="259">
        <f>'1. Fiche signalétique'!$C$15</f>
        <v>0</v>
      </c>
      <c r="B14" s="260"/>
      <c r="C14" s="216"/>
      <c r="D14" s="216"/>
      <c r="E14" s="110">
        <f t="shared" si="0"/>
        <v>0</v>
      </c>
      <c r="F14" s="111">
        <f>'1. Fiche signalétique'!$C$17</f>
        <v>0</v>
      </c>
      <c r="G14" s="216"/>
      <c r="H14" s="216"/>
      <c r="I14" s="216"/>
      <c r="J14" s="112">
        <f t="shared" si="1"/>
        <v>0</v>
      </c>
      <c r="K14" s="216"/>
    </row>
    <row r="15" spans="1:12" s="12" customFormat="1" ht="15.75" x14ac:dyDescent="0.25">
      <c r="A15" s="259">
        <f>'1. Fiche signalétique'!$C$18</f>
        <v>0</v>
      </c>
      <c r="B15" s="260"/>
      <c r="C15" s="216"/>
      <c r="D15" s="216"/>
      <c r="E15" s="110">
        <f t="shared" si="0"/>
        <v>0</v>
      </c>
      <c r="F15" s="111">
        <f>'1. Fiche signalétique'!$C$20</f>
        <v>0</v>
      </c>
      <c r="G15" s="216"/>
      <c r="H15" s="216"/>
      <c r="I15" s="216"/>
      <c r="J15" s="112">
        <f t="shared" si="1"/>
        <v>0</v>
      </c>
      <c r="K15" s="216"/>
    </row>
    <row r="16" spans="1:12" s="12" customFormat="1" ht="15.75" x14ac:dyDescent="0.25">
      <c r="A16" s="259">
        <f>'1. Fiche signalétique'!$C$21</f>
        <v>0</v>
      </c>
      <c r="B16" s="260"/>
      <c r="C16" s="216"/>
      <c r="D16" s="216"/>
      <c r="E16" s="110">
        <f t="shared" si="0"/>
        <v>0</v>
      </c>
      <c r="F16" s="111">
        <f>'1. Fiche signalétique'!$C$23</f>
        <v>0</v>
      </c>
      <c r="G16" s="216"/>
      <c r="H16" s="216"/>
      <c r="I16" s="216"/>
      <c r="J16" s="112">
        <f t="shared" si="1"/>
        <v>0</v>
      </c>
      <c r="K16" s="216"/>
    </row>
    <row r="17" spans="1:11" s="12" customFormat="1" ht="15.75" x14ac:dyDescent="0.25">
      <c r="A17" s="259">
        <f>'1. Fiche signalétique'!$C$24</f>
        <v>0</v>
      </c>
      <c r="B17" s="260"/>
      <c r="C17" s="216"/>
      <c r="D17" s="216"/>
      <c r="E17" s="110">
        <f t="shared" si="0"/>
        <v>0</v>
      </c>
      <c r="F17" s="111">
        <f>'1. Fiche signalétique'!$C$26</f>
        <v>0</v>
      </c>
      <c r="G17" s="216"/>
      <c r="H17" s="216"/>
      <c r="I17" s="216"/>
      <c r="J17" s="112">
        <f t="shared" si="1"/>
        <v>0</v>
      </c>
      <c r="K17" s="216"/>
    </row>
    <row r="18" spans="1:11" s="12" customFormat="1" ht="15.75" x14ac:dyDescent="0.25">
      <c r="A18" s="259">
        <f>'1. Fiche signalétique'!$C$27</f>
        <v>0</v>
      </c>
      <c r="B18" s="260"/>
      <c r="C18" s="216"/>
      <c r="D18" s="216"/>
      <c r="E18" s="110">
        <f t="shared" si="0"/>
        <v>0</v>
      </c>
      <c r="F18" s="111">
        <f>'1. Fiche signalétique'!$C$29</f>
        <v>0</v>
      </c>
      <c r="G18" s="216"/>
      <c r="H18" s="216"/>
      <c r="I18" s="216"/>
      <c r="J18" s="112">
        <f t="shared" si="1"/>
        <v>0</v>
      </c>
      <c r="K18" s="216"/>
    </row>
    <row r="19" spans="1:11" s="12" customFormat="1" ht="15.75" x14ac:dyDescent="0.25">
      <c r="A19" s="259">
        <f>'1. Fiche signalétique'!$C$30</f>
        <v>0</v>
      </c>
      <c r="B19" s="260"/>
      <c r="C19" s="216"/>
      <c r="D19" s="216"/>
      <c r="E19" s="110">
        <f t="shared" si="0"/>
        <v>0</v>
      </c>
      <c r="F19" s="111">
        <f>'1. Fiche signalétique'!$C$32</f>
        <v>0</v>
      </c>
      <c r="G19" s="216"/>
      <c r="H19" s="216"/>
      <c r="I19" s="216"/>
      <c r="J19" s="112">
        <f t="shared" si="1"/>
        <v>0</v>
      </c>
      <c r="K19" s="216"/>
    </row>
    <row r="20" spans="1:11" s="12" customFormat="1" ht="15.75" x14ac:dyDescent="0.25">
      <c r="A20" s="259">
        <f>'1. Fiche signalétique'!$C$33</f>
        <v>0</v>
      </c>
      <c r="B20" s="260"/>
      <c r="C20" s="216"/>
      <c r="D20" s="216"/>
      <c r="E20" s="110">
        <f t="shared" si="0"/>
        <v>0</v>
      </c>
      <c r="F20" s="111">
        <f>'1. Fiche signalétique'!$C$35</f>
        <v>0</v>
      </c>
      <c r="G20" s="216"/>
      <c r="H20" s="216"/>
      <c r="I20" s="216"/>
      <c r="J20" s="112">
        <f t="shared" si="1"/>
        <v>0</v>
      </c>
      <c r="K20" s="216"/>
    </row>
    <row r="21" spans="1:11" s="12" customFormat="1" ht="15.75" x14ac:dyDescent="0.25">
      <c r="A21" s="259">
        <f>'1. Fiche signalétique'!$C$36</f>
        <v>0</v>
      </c>
      <c r="B21" s="260"/>
      <c r="C21" s="216"/>
      <c r="D21" s="216"/>
      <c r="E21" s="110">
        <f t="shared" si="0"/>
        <v>0</v>
      </c>
      <c r="F21" s="111">
        <f>'1. Fiche signalétique'!$C$38</f>
        <v>0</v>
      </c>
      <c r="G21" s="216"/>
      <c r="H21" s="216"/>
      <c r="I21" s="216"/>
      <c r="J21" s="112">
        <f t="shared" si="1"/>
        <v>0</v>
      </c>
      <c r="K21" s="216"/>
    </row>
    <row r="22" spans="1:11" s="12" customFormat="1" ht="15.75" x14ac:dyDescent="0.25">
      <c r="A22" s="259">
        <f>'1. Fiche signalétique'!$C$39</f>
        <v>0</v>
      </c>
      <c r="B22" s="260"/>
      <c r="C22" s="216"/>
      <c r="D22" s="216"/>
      <c r="E22" s="110">
        <f t="shared" si="0"/>
        <v>0</v>
      </c>
      <c r="F22" s="111">
        <f>'1. Fiche signalétique'!$C$41</f>
        <v>0</v>
      </c>
      <c r="G22" s="216"/>
      <c r="H22" s="216"/>
      <c r="I22" s="216"/>
      <c r="J22" s="112">
        <f t="shared" si="1"/>
        <v>0</v>
      </c>
      <c r="K22" s="216"/>
    </row>
    <row r="23" spans="1:11" s="12" customFormat="1" ht="15.75" x14ac:dyDescent="0.25">
      <c r="A23" s="259">
        <f>'1. Fiche signalétique'!$C$42</f>
        <v>0</v>
      </c>
      <c r="B23" s="260"/>
      <c r="C23" s="216"/>
      <c r="D23" s="216"/>
      <c r="E23" s="113">
        <f t="shared" si="0"/>
        <v>0</v>
      </c>
      <c r="F23" s="111">
        <f>'1. Fiche signalétique'!$C$44</f>
        <v>0</v>
      </c>
      <c r="G23" s="216"/>
      <c r="H23" s="216"/>
      <c r="I23" s="216"/>
      <c r="J23" s="112">
        <f t="shared" si="1"/>
        <v>0</v>
      </c>
      <c r="K23" s="216"/>
    </row>
    <row r="24" spans="1:11" s="12" customFormat="1" ht="15.75" x14ac:dyDescent="0.25">
      <c r="A24" s="259">
        <f>'1. Fiche signalétique'!$C$45</f>
        <v>0</v>
      </c>
      <c r="B24" s="260"/>
      <c r="C24" s="216"/>
      <c r="D24" s="216"/>
      <c r="E24" s="113">
        <f t="shared" ref="E24:E68" si="2">SUM(C24:D24)</f>
        <v>0</v>
      </c>
      <c r="F24" s="111">
        <f>'1. Fiche signalétique'!$C$47</f>
        <v>0</v>
      </c>
      <c r="G24" s="216"/>
      <c r="H24" s="216"/>
      <c r="I24" s="216"/>
      <c r="J24" s="229">
        <f t="shared" ref="J24:J68" si="3">SUM(H24:I24)</f>
        <v>0</v>
      </c>
      <c r="K24" s="216"/>
    </row>
    <row r="25" spans="1:11" s="12" customFormat="1" ht="15.75" x14ac:dyDescent="0.25">
      <c r="A25" s="259">
        <f>'1. Fiche signalétique'!$C$48</f>
        <v>0</v>
      </c>
      <c r="B25" s="260"/>
      <c r="C25" s="216"/>
      <c r="D25" s="216"/>
      <c r="E25" s="113">
        <f t="shared" si="2"/>
        <v>0</v>
      </c>
      <c r="F25" s="111">
        <f>'1. Fiche signalétique'!$C$50</f>
        <v>0</v>
      </c>
      <c r="G25" s="216"/>
      <c r="H25" s="216"/>
      <c r="I25" s="216"/>
      <c r="J25" s="229">
        <f t="shared" si="3"/>
        <v>0</v>
      </c>
      <c r="K25" s="216"/>
    </row>
    <row r="26" spans="1:11" s="12" customFormat="1" ht="15.75" x14ac:dyDescent="0.25">
      <c r="A26" s="259">
        <f>'1. Fiche signalétique'!$C$51</f>
        <v>0</v>
      </c>
      <c r="B26" s="260"/>
      <c r="C26" s="216"/>
      <c r="D26" s="216"/>
      <c r="E26" s="113">
        <f t="shared" si="2"/>
        <v>0</v>
      </c>
      <c r="F26" s="111">
        <f>'1. Fiche signalétique'!$C$53</f>
        <v>0</v>
      </c>
      <c r="G26" s="216"/>
      <c r="H26" s="216"/>
      <c r="I26" s="216"/>
      <c r="J26" s="229">
        <f t="shared" si="3"/>
        <v>0</v>
      </c>
      <c r="K26" s="216"/>
    </row>
    <row r="27" spans="1:11" s="12" customFormat="1" ht="15.75" x14ac:dyDescent="0.25">
      <c r="A27" s="259">
        <f>'1. Fiche signalétique'!$C$54</f>
        <v>0</v>
      </c>
      <c r="B27" s="260"/>
      <c r="C27" s="216"/>
      <c r="D27" s="216"/>
      <c r="E27" s="113">
        <f t="shared" si="2"/>
        <v>0</v>
      </c>
      <c r="F27" s="111">
        <f>'1. Fiche signalétique'!$C$56</f>
        <v>0</v>
      </c>
      <c r="G27" s="216"/>
      <c r="H27" s="216"/>
      <c r="I27" s="216"/>
      <c r="J27" s="229">
        <f t="shared" si="3"/>
        <v>0</v>
      </c>
      <c r="K27" s="216"/>
    </row>
    <row r="28" spans="1:11" s="12" customFormat="1" ht="15.75" x14ac:dyDescent="0.25">
      <c r="A28" s="259">
        <f>'1. Fiche signalétique'!$C$57</f>
        <v>0</v>
      </c>
      <c r="B28" s="260"/>
      <c r="C28" s="216"/>
      <c r="D28" s="216"/>
      <c r="E28" s="113">
        <f t="shared" si="2"/>
        <v>0</v>
      </c>
      <c r="F28" s="111">
        <f>'1. Fiche signalétique'!$C$59</f>
        <v>0</v>
      </c>
      <c r="G28" s="216"/>
      <c r="H28" s="216"/>
      <c r="I28" s="216"/>
      <c r="J28" s="229">
        <f t="shared" si="3"/>
        <v>0</v>
      </c>
      <c r="K28" s="216"/>
    </row>
    <row r="29" spans="1:11" s="12" customFormat="1" ht="15.75" x14ac:dyDescent="0.25">
      <c r="A29" s="259">
        <f>'1. Fiche signalétique'!$C$60</f>
        <v>0</v>
      </c>
      <c r="B29" s="260"/>
      <c r="C29" s="216"/>
      <c r="D29" s="216"/>
      <c r="E29" s="113">
        <f t="shared" si="2"/>
        <v>0</v>
      </c>
      <c r="F29" s="111">
        <f>'1. Fiche signalétique'!$C$62</f>
        <v>0</v>
      </c>
      <c r="G29" s="216"/>
      <c r="H29" s="216"/>
      <c r="I29" s="216"/>
      <c r="J29" s="229">
        <f t="shared" si="3"/>
        <v>0</v>
      </c>
      <c r="K29" s="216"/>
    </row>
    <row r="30" spans="1:11" s="12" customFormat="1" ht="15.75" x14ac:dyDescent="0.25">
      <c r="A30" s="259">
        <f>'1. Fiche signalétique'!$C$63</f>
        <v>0</v>
      </c>
      <c r="B30" s="260"/>
      <c r="C30" s="216"/>
      <c r="D30" s="216"/>
      <c r="E30" s="113">
        <f t="shared" si="2"/>
        <v>0</v>
      </c>
      <c r="F30" s="111">
        <f>'1. Fiche signalétique'!$C$65</f>
        <v>0</v>
      </c>
      <c r="G30" s="216"/>
      <c r="H30" s="216"/>
      <c r="I30" s="216"/>
      <c r="J30" s="229">
        <f t="shared" si="3"/>
        <v>0</v>
      </c>
      <c r="K30" s="216"/>
    </row>
    <row r="31" spans="1:11" s="12" customFormat="1" ht="15.75" x14ac:dyDescent="0.25">
      <c r="A31" s="259">
        <f>'1. Fiche signalétique'!$C$66</f>
        <v>0</v>
      </c>
      <c r="B31" s="260"/>
      <c r="C31" s="216"/>
      <c r="D31" s="216"/>
      <c r="E31" s="113">
        <f t="shared" si="2"/>
        <v>0</v>
      </c>
      <c r="F31" s="111">
        <f>'1. Fiche signalétique'!$C$68</f>
        <v>0</v>
      </c>
      <c r="G31" s="216"/>
      <c r="H31" s="216"/>
      <c r="I31" s="216"/>
      <c r="J31" s="229">
        <f t="shared" si="3"/>
        <v>0</v>
      </c>
      <c r="K31" s="216"/>
    </row>
    <row r="32" spans="1:11" s="12" customFormat="1" ht="15.75" x14ac:dyDescent="0.25">
      <c r="A32" s="259">
        <f>'1. Fiche signalétique'!$C$69</f>
        <v>0</v>
      </c>
      <c r="B32" s="260"/>
      <c r="C32" s="216"/>
      <c r="D32" s="216"/>
      <c r="E32" s="113">
        <f t="shared" si="2"/>
        <v>0</v>
      </c>
      <c r="F32" s="111">
        <f>'1. Fiche signalétique'!$C$71</f>
        <v>0</v>
      </c>
      <c r="G32" s="216"/>
      <c r="H32" s="216"/>
      <c r="I32" s="216"/>
      <c r="J32" s="229">
        <f t="shared" si="3"/>
        <v>0</v>
      </c>
      <c r="K32" s="216"/>
    </row>
    <row r="33" spans="1:11" s="12" customFormat="1" ht="15.75" x14ac:dyDescent="0.25">
      <c r="A33" s="259">
        <f>'1. Fiche signalétique'!$C$72</f>
        <v>0</v>
      </c>
      <c r="B33" s="260"/>
      <c r="C33" s="216"/>
      <c r="D33" s="216"/>
      <c r="E33" s="113">
        <f t="shared" si="2"/>
        <v>0</v>
      </c>
      <c r="F33" s="111">
        <f>'1. Fiche signalétique'!$C$74</f>
        <v>0</v>
      </c>
      <c r="G33" s="216"/>
      <c r="H33" s="216"/>
      <c r="I33" s="216"/>
      <c r="J33" s="229">
        <f t="shared" si="3"/>
        <v>0</v>
      </c>
      <c r="K33" s="216"/>
    </row>
    <row r="34" spans="1:11" s="12" customFormat="1" ht="15.75" x14ac:dyDescent="0.25">
      <c r="A34" s="259">
        <f>'1. Fiche signalétique'!$C$75</f>
        <v>0</v>
      </c>
      <c r="B34" s="260"/>
      <c r="C34" s="216"/>
      <c r="D34" s="216"/>
      <c r="E34" s="113">
        <f t="shared" si="2"/>
        <v>0</v>
      </c>
      <c r="F34" s="111">
        <f>'1. Fiche signalétique'!$C$77</f>
        <v>0</v>
      </c>
      <c r="G34" s="216"/>
      <c r="H34" s="216"/>
      <c r="I34" s="216"/>
      <c r="J34" s="229">
        <f t="shared" si="3"/>
        <v>0</v>
      </c>
      <c r="K34" s="216"/>
    </row>
    <row r="35" spans="1:11" s="12" customFormat="1" ht="15.75" x14ac:dyDescent="0.25">
      <c r="A35" s="259">
        <f>'1. Fiche signalétique'!$C$78</f>
        <v>0</v>
      </c>
      <c r="B35" s="260"/>
      <c r="C35" s="216"/>
      <c r="D35" s="216"/>
      <c r="E35" s="113">
        <f t="shared" si="2"/>
        <v>0</v>
      </c>
      <c r="F35" s="111">
        <f>'1. Fiche signalétique'!$C$80</f>
        <v>0</v>
      </c>
      <c r="G35" s="216"/>
      <c r="H35" s="216"/>
      <c r="I35" s="216"/>
      <c r="J35" s="229">
        <f t="shared" si="3"/>
        <v>0</v>
      </c>
      <c r="K35" s="216"/>
    </row>
    <row r="36" spans="1:11" s="12" customFormat="1" ht="15.75" x14ac:dyDescent="0.25">
      <c r="A36" s="259">
        <f>'1. Fiche signalétique'!$C$81</f>
        <v>0</v>
      </c>
      <c r="B36" s="260"/>
      <c r="C36" s="216"/>
      <c r="D36" s="216"/>
      <c r="E36" s="113">
        <f t="shared" si="2"/>
        <v>0</v>
      </c>
      <c r="F36" s="111">
        <f>'1. Fiche signalétique'!$C$83</f>
        <v>0</v>
      </c>
      <c r="G36" s="216"/>
      <c r="H36" s="216"/>
      <c r="I36" s="216"/>
      <c r="J36" s="229">
        <f t="shared" si="3"/>
        <v>0</v>
      </c>
      <c r="K36" s="216"/>
    </row>
    <row r="37" spans="1:11" s="12" customFormat="1" ht="15.75" x14ac:dyDescent="0.25">
      <c r="A37" s="259">
        <f>'1. Fiche signalétique'!$C$84</f>
        <v>0</v>
      </c>
      <c r="B37" s="260"/>
      <c r="C37" s="216"/>
      <c r="D37" s="216"/>
      <c r="E37" s="113">
        <f t="shared" si="2"/>
        <v>0</v>
      </c>
      <c r="F37" s="111">
        <f>'1. Fiche signalétique'!$C$86</f>
        <v>0</v>
      </c>
      <c r="G37" s="216"/>
      <c r="H37" s="216"/>
      <c r="I37" s="216"/>
      <c r="J37" s="229">
        <f t="shared" si="3"/>
        <v>0</v>
      </c>
      <c r="K37" s="216"/>
    </row>
    <row r="38" spans="1:11" s="12" customFormat="1" ht="15.75" x14ac:dyDescent="0.25">
      <c r="A38" s="259">
        <f>'1. Fiche signalétique'!$C$87</f>
        <v>0</v>
      </c>
      <c r="B38" s="260"/>
      <c r="C38" s="216"/>
      <c r="D38" s="216"/>
      <c r="E38" s="113">
        <f t="shared" si="2"/>
        <v>0</v>
      </c>
      <c r="F38" s="111">
        <f>'1. Fiche signalétique'!$C$89</f>
        <v>0</v>
      </c>
      <c r="G38" s="216"/>
      <c r="H38" s="216"/>
      <c r="I38" s="216"/>
      <c r="J38" s="229">
        <f t="shared" si="3"/>
        <v>0</v>
      </c>
      <c r="K38" s="216"/>
    </row>
    <row r="39" spans="1:11" s="12" customFormat="1" ht="15.75" x14ac:dyDescent="0.25">
      <c r="A39" s="259">
        <f>'1. Fiche signalétique'!$C$90</f>
        <v>0</v>
      </c>
      <c r="B39" s="260"/>
      <c r="C39" s="216"/>
      <c r="D39" s="216"/>
      <c r="E39" s="113">
        <f t="shared" si="2"/>
        <v>0</v>
      </c>
      <c r="F39" s="111">
        <f>'1. Fiche signalétique'!$C$92</f>
        <v>0</v>
      </c>
      <c r="G39" s="216"/>
      <c r="H39" s="216"/>
      <c r="I39" s="216"/>
      <c r="J39" s="229">
        <f t="shared" si="3"/>
        <v>0</v>
      </c>
      <c r="K39" s="216"/>
    </row>
    <row r="40" spans="1:11" s="12" customFormat="1" ht="15.75" x14ac:dyDescent="0.25">
      <c r="A40" s="259">
        <f>'1. Fiche signalétique'!$C$93</f>
        <v>0</v>
      </c>
      <c r="B40" s="260"/>
      <c r="C40" s="216"/>
      <c r="D40" s="216"/>
      <c r="E40" s="113">
        <f t="shared" si="2"/>
        <v>0</v>
      </c>
      <c r="F40" s="111">
        <f>'1. Fiche signalétique'!$C$95</f>
        <v>0</v>
      </c>
      <c r="G40" s="216"/>
      <c r="H40" s="216"/>
      <c r="I40" s="216"/>
      <c r="J40" s="229">
        <f t="shared" si="3"/>
        <v>0</v>
      </c>
      <c r="K40" s="216"/>
    </row>
    <row r="41" spans="1:11" s="12" customFormat="1" ht="15.75" x14ac:dyDescent="0.25">
      <c r="A41" s="259">
        <f>'1. Fiche signalétique'!$C$96</f>
        <v>0</v>
      </c>
      <c r="B41" s="260"/>
      <c r="C41" s="216"/>
      <c r="D41" s="216"/>
      <c r="E41" s="113">
        <f t="shared" si="2"/>
        <v>0</v>
      </c>
      <c r="F41" s="111">
        <f>'1. Fiche signalétique'!$C$98</f>
        <v>0</v>
      </c>
      <c r="G41" s="216"/>
      <c r="H41" s="216"/>
      <c r="I41" s="216"/>
      <c r="J41" s="229">
        <f t="shared" si="3"/>
        <v>0</v>
      </c>
      <c r="K41" s="216"/>
    </row>
    <row r="42" spans="1:11" s="12" customFormat="1" ht="15.75" x14ac:dyDescent="0.25">
      <c r="A42" s="259">
        <f>'1. Fiche signalétique'!$C$99</f>
        <v>0</v>
      </c>
      <c r="B42" s="260"/>
      <c r="C42" s="216"/>
      <c r="D42" s="216"/>
      <c r="E42" s="113">
        <f t="shared" si="2"/>
        <v>0</v>
      </c>
      <c r="F42" s="111">
        <f>'1. Fiche signalétique'!$C$101</f>
        <v>0</v>
      </c>
      <c r="G42" s="216"/>
      <c r="H42" s="216"/>
      <c r="I42" s="216"/>
      <c r="J42" s="229">
        <f t="shared" si="3"/>
        <v>0</v>
      </c>
      <c r="K42" s="216"/>
    </row>
    <row r="43" spans="1:11" s="12" customFormat="1" ht="15.75" x14ac:dyDescent="0.25">
      <c r="A43" s="259">
        <f>'1. Fiche signalétique'!$C$102</f>
        <v>0</v>
      </c>
      <c r="B43" s="260"/>
      <c r="C43" s="216"/>
      <c r="D43" s="216"/>
      <c r="E43" s="113">
        <f t="shared" si="2"/>
        <v>0</v>
      </c>
      <c r="F43" s="111">
        <f>'1. Fiche signalétique'!$C$104</f>
        <v>0</v>
      </c>
      <c r="G43" s="216"/>
      <c r="H43" s="216"/>
      <c r="I43" s="216"/>
      <c r="J43" s="229">
        <f t="shared" si="3"/>
        <v>0</v>
      </c>
      <c r="K43" s="216"/>
    </row>
    <row r="44" spans="1:11" s="12" customFormat="1" ht="15.75" x14ac:dyDescent="0.25">
      <c r="A44" s="259">
        <f>'1. Fiche signalétique'!$C$105</f>
        <v>0</v>
      </c>
      <c r="B44" s="260"/>
      <c r="C44" s="216"/>
      <c r="D44" s="216"/>
      <c r="E44" s="113">
        <f t="shared" si="2"/>
        <v>0</v>
      </c>
      <c r="F44" s="111">
        <f>'1. Fiche signalétique'!$C$107</f>
        <v>0</v>
      </c>
      <c r="G44" s="216"/>
      <c r="H44" s="216"/>
      <c r="I44" s="216"/>
      <c r="J44" s="229">
        <f t="shared" si="3"/>
        <v>0</v>
      </c>
      <c r="K44" s="216"/>
    </row>
    <row r="45" spans="1:11" s="12" customFormat="1" ht="15.75" x14ac:dyDescent="0.25">
      <c r="A45" s="259">
        <f>'1. Fiche signalétique'!$C$108</f>
        <v>0</v>
      </c>
      <c r="B45" s="260"/>
      <c r="C45" s="216"/>
      <c r="D45" s="216"/>
      <c r="E45" s="113">
        <f t="shared" si="2"/>
        <v>0</v>
      </c>
      <c r="F45" s="111">
        <f>'1. Fiche signalétique'!$C$110</f>
        <v>0</v>
      </c>
      <c r="G45" s="216"/>
      <c r="H45" s="216"/>
      <c r="I45" s="216"/>
      <c r="J45" s="229">
        <f t="shared" si="3"/>
        <v>0</v>
      </c>
      <c r="K45" s="216"/>
    </row>
    <row r="46" spans="1:11" s="12" customFormat="1" ht="15.75" x14ac:dyDescent="0.25">
      <c r="A46" s="259">
        <f>'1. Fiche signalétique'!$C$111</f>
        <v>0</v>
      </c>
      <c r="B46" s="260"/>
      <c r="C46" s="216"/>
      <c r="D46" s="216"/>
      <c r="E46" s="113">
        <f t="shared" si="2"/>
        <v>0</v>
      </c>
      <c r="F46" s="111">
        <f>'1. Fiche signalétique'!$C$113</f>
        <v>0</v>
      </c>
      <c r="G46" s="216"/>
      <c r="H46" s="216"/>
      <c r="I46" s="216"/>
      <c r="J46" s="229">
        <f t="shared" si="3"/>
        <v>0</v>
      </c>
      <c r="K46" s="216"/>
    </row>
    <row r="47" spans="1:11" s="12" customFormat="1" ht="15.75" x14ac:dyDescent="0.25">
      <c r="A47" s="259">
        <f>'1. Fiche signalétique'!$C$114</f>
        <v>0</v>
      </c>
      <c r="B47" s="260"/>
      <c r="C47" s="216"/>
      <c r="D47" s="216"/>
      <c r="E47" s="113">
        <f t="shared" si="2"/>
        <v>0</v>
      </c>
      <c r="F47" s="111">
        <f>'1. Fiche signalétique'!$C$116</f>
        <v>0</v>
      </c>
      <c r="G47" s="216"/>
      <c r="H47" s="216"/>
      <c r="I47" s="216"/>
      <c r="J47" s="229">
        <f t="shared" si="3"/>
        <v>0</v>
      </c>
      <c r="K47" s="216"/>
    </row>
    <row r="48" spans="1:11" s="12" customFormat="1" ht="15.75" x14ac:dyDescent="0.25">
      <c r="A48" s="259">
        <f>'1. Fiche signalétique'!$C$117</f>
        <v>0</v>
      </c>
      <c r="B48" s="260"/>
      <c r="C48" s="216"/>
      <c r="D48" s="216"/>
      <c r="E48" s="113">
        <f t="shared" si="2"/>
        <v>0</v>
      </c>
      <c r="F48" s="111">
        <f>'1. Fiche signalétique'!$C$119</f>
        <v>0</v>
      </c>
      <c r="G48" s="216"/>
      <c r="H48" s="216"/>
      <c r="I48" s="216"/>
      <c r="J48" s="229">
        <f t="shared" si="3"/>
        <v>0</v>
      </c>
      <c r="K48" s="216"/>
    </row>
    <row r="49" spans="1:11" s="12" customFormat="1" ht="15.75" x14ac:dyDescent="0.25">
      <c r="A49" s="259">
        <f>'1. Fiche signalétique'!$C$120</f>
        <v>0</v>
      </c>
      <c r="B49" s="260"/>
      <c r="C49" s="216"/>
      <c r="D49" s="216"/>
      <c r="E49" s="113">
        <f t="shared" si="2"/>
        <v>0</v>
      </c>
      <c r="F49" s="111">
        <f>'1. Fiche signalétique'!$C$122</f>
        <v>0</v>
      </c>
      <c r="G49" s="216"/>
      <c r="H49" s="216"/>
      <c r="I49" s="216"/>
      <c r="J49" s="229">
        <f t="shared" si="3"/>
        <v>0</v>
      </c>
      <c r="K49" s="216"/>
    </row>
    <row r="50" spans="1:11" s="12" customFormat="1" ht="15.75" x14ac:dyDescent="0.25">
      <c r="A50" s="259">
        <f>'1. Fiche signalétique'!$C$123</f>
        <v>0</v>
      </c>
      <c r="B50" s="260"/>
      <c r="C50" s="216"/>
      <c r="D50" s="216"/>
      <c r="E50" s="113">
        <f t="shared" si="2"/>
        <v>0</v>
      </c>
      <c r="F50" s="111">
        <f>'1. Fiche signalétique'!$C$125</f>
        <v>0</v>
      </c>
      <c r="G50" s="216"/>
      <c r="H50" s="216"/>
      <c r="I50" s="216"/>
      <c r="J50" s="229">
        <f t="shared" si="3"/>
        <v>0</v>
      </c>
      <c r="K50" s="216"/>
    </row>
    <row r="51" spans="1:11" s="12" customFormat="1" ht="15.75" x14ac:dyDescent="0.25">
      <c r="A51" s="259">
        <f>'1. Fiche signalétique'!$C$126</f>
        <v>0</v>
      </c>
      <c r="B51" s="260"/>
      <c r="C51" s="216"/>
      <c r="D51" s="216"/>
      <c r="E51" s="113">
        <f t="shared" si="2"/>
        <v>0</v>
      </c>
      <c r="F51" s="111">
        <f>'1. Fiche signalétique'!$C$128</f>
        <v>0</v>
      </c>
      <c r="G51" s="216"/>
      <c r="H51" s="216"/>
      <c r="I51" s="216"/>
      <c r="J51" s="229">
        <f t="shared" si="3"/>
        <v>0</v>
      </c>
      <c r="K51" s="216"/>
    </row>
    <row r="52" spans="1:11" s="12" customFormat="1" ht="15.75" x14ac:dyDescent="0.25">
      <c r="A52" s="259">
        <f>'1. Fiche signalétique'!$C$129</f>
        <v>0</v>
      </c>
      <c r="B52" s="260"/>
      <c r="C52" s="216"/>
      <c r="D52" s="216"/>
      <c r="E52" s="113">
        <f t="shared" si="2"/>
        <v>0</v>
      </c>
      <c r="F52" s="111">
        <f>'1. Fiche signalétique'!$C$131</f>
        <v>0</v>
      </c>
      <c r="G52" s="216"/>
      <c r="H52" s="216"/>
      <c r="I52" s="216"/>
      <c r="J52" s="229">
        <f t="shared" si="3"/>
        <v>0</v>
      </c>
      <c r="K52" s="216"/>
    </row>
    <row r="53" spans="1:11" s="12" customFormat="1" ht="15.75" x14ac:dyDescent="0.25">
      <c r="A53" s="259">
        <f>'1. Fiche signalétique'!$C$132</f>
        <v>0</v>
      </c>
      <c r="B53" s="260"/>
      <c r="C53" s="216"/>
      <c r="D53" s="216"/>
      <c r="E53" s="113">
        <f t="shared" si="2"/>
        <v>0</v>
      </c>
      <c r="F53" s="111">
        <f>'1. Fiche signalétique'!$C$134</f>
        <v>0</v>
      </c>
      <c r="G53" s="216"/>
      <c r="H53" s="216"/>
      <c r="I53" s="216"/>
      <c r="J53" s="229">
        <f t="shared" si="3"/>
        <v>0</v>
      </c>
      <c r="K53" s="216"/>
    </row>
    <row r="54" spans="1:11" s="12" customFormat="1" ht="15.75" x14ac:dyDescent="0.25">
      <c r="A54" s="259">
        <f>'1. Fiche signalétique'!$C$135</f>
        <v>0</v>
      </c>
      <c r="B54" s="260"/>
      <c r="C54" s="216"/>
      <c r="D54" s="216"/>
      <c r="E54" s="113">
        <f t="shared" si="2"/>
        <v>0</v>
      </c>
      <c r="F54" s="111">
        <f>'1. Fiche signalétique'!$C$137</f>
        <v>0</v>
      </c>
      <c r="G54" s="216"/>
      <c r="H54" s="216"/>
      <c r="I54" s="216"/>
      <c r="J54" s="229">
        <f t="shared" si="3"/>
        <v>0</v>
      </c>
      <c r="K54" s="216"/>
    </row>
    <row r="55" spans="1:11" s="12" customFormat="1" ht="15.75" x14ac:dyDescent="0.25">
      <c r="A55" s="259">
        <f>'1. Fiche signalétique'!$C$138</f>
        <v>0</v>
      </c>
      <c r="B55" s="260"/>
      <c r="C55" s="216"/>
      <c r="D55" s="216"/>
      <c r="E55" s="113">
        <f t="shared" si="2"/>
        <v>0</v>
      </c>
      <c r="F55" s="111">
        <f>'1. Fiche signalétique'!$C$140</f>
        <v>0</v>
      </c>
      <c r="G55" s="216"/>
      <c r="H55" s="216"/>
      <c r="I55" s="216"/>
      <c r="J55" s="229">
        <f t="shared" si="3"/>
        <v>0</v>
      </c>
      <c r="K55" s="216"/>
    </row>
    <row r="56" spans="1:11" s="12" customFormat="1" ht="15.75" x14ac:dyDescent="0.25">
      <c r="A56" s="259">
        <f>'1. Fiche signalétique'!$C$141</f>
        <v>0</v>
      </c>
      <c r="B56" s="260"/>
      <c r="C56" s="216"/>
      <c r="D56" s="216"/>
      <c r="E56" s="113">
        <f t="shared" si="2"/>
        <v>0</v>
      </c>
      <c r="F56" s="111">
        <f>'1. Fiche signalétique'!$C$143</f>
        <v>0</v>
      </c>
      <c r="G56" s="216"/>
      <c r="H56" s="216"/>
      <c r="I56" s="216"/>
      <c r="J56" s="229">
        <f t="shared" si="3"/>
        <v>0</v>
      </c>
      <c r="K56" s="216"/>
    </row>
    <row r="57" spans="1:11" s="12" customFormat="1" ht="15.75" x14ac:dyDescent="0.25">
      <c r="A57" s="259">
        <f>'1. Fiche signalétique'!$C$144</f>
        <v>0</v>
      </c>
      <c r="B57" s="260"/>
      <c r="C57" s="216"/>
      <c r="D57" s="216"/>
      <c r="E57" s="113">
        <f t="shared" si="2"/>
        <v>0</v>
      </c>
      <c r="F57" s="111">
        <f>'1. Fiche signalétique'!$C$146</f>
        <v>0</v>
      </c>
      <c r="G57" s="216"/>
      <c r="H57" s="216"/>
      <c r="I57" s="216"/>
      <c r="J57" s="229">
        <f t="shared" si="3"/>
        <v>0</v>
      </c>
      <c r="K57" s="216"/>
    </row>
    <row r="58" spans="1:11" s="12" customFormat="1" ht="15.75" x14ac:dyDescent="0.25">
      <c r="A58" s="259">
        <f>'1. Fiche signalétique'!$C$147</f>
        <v>0</v>
      </c>
      <c r="B58" s="260"/>
      <c r="C58" s="216"/>
      <c r="D58" s="216"/>
      <c r="E58" s="113">
        <f t="shared" si="2"/>
        <v>0</v>
      </c>
      <c r="F58" s="111">
        <f>'1. Fiche signalétique'!$C$149</f>
        <v>0</v>
      </c>
      <c r="G58" s="216"/>
      <c r="H58" s="216"/>
      <c r="I58" s="216"/>
      <c r="J58" s="229">
        <f t="shared" si="3"/>
        <v>0</v>
      </c>
      <c r="K58" s="216"/>
    </row>
    <row r="59" spans="1:11" s="12" customFormat="1" ht="15.75" x14ac:dyDescent="0.25">
      <c r="A59" s="259">
        <f>'1. Fiche signalétique'!$C$150</f>
        <v>0</v>
      </c>
      <c r="B59" s="260"/>
      <c r="C59" s="216"/>
      <c r="D59" s="216"/>
      <c r="E59" s="113">
        <f t="shared" si="2"/>
        <v>0</v>
      </c>
      <c r="F59" s="111">
        <f>'1. Fiche signalétique'!$C$152</f>
        <v>0</v>
      </c>
      <c r="G59" s="216"/>
      <c r="H59" s="216"/>
      <c r="I59" s="216"/>
      <c r="J59" s="229">
        <f t="shared" si="3"/>
        <v>0</v>
      </c>
      <c r="K59" s="216"/>
    </row>
    <row r="60" spans="1:11" s="12" customFormat="1" ht="15.75" x14ac:dyDescent="0.25">
      <c r="A60" s="259">
        <f>'1. Fiche signalétique'!$C$153</f>
        <v>0</v>
      </c>
      <c r="B60" s="260"/>
      <c r="C60" s="216"/>
      <c r="D60" s="216"/>
      <c r="E60" s="113">
        <f t="shared" si="2"/>
        <v>0</v>
      </c>
      <c r="F60" s="111">
        <f>'1. Fiche signalétique'!$C$155</f>
        <v>0</v>
      </c>
      <c r="G60" s="216"/>
      <c r="H60" s="216"/>
      <c r="I60" s="216"/>
      <c r="J60" s="229">
        <f t="shared" si="3"/>
        <v>0</v>
      </c>
      <c r="K60" s="216"/>
    </row>
    <row r="61" spans="1:11" s="12" customFormat="1" ht="15.75" x14ac:dyDescent="0.25">
      <c r="A61" s="259">
        <f>'1. Fiche signalétique'!$C$156</f>
        <v>0</v>
      </c>
      <c r="B61" s="260"/>
      <c r="C61" s="216"/>
      <c r="D61" s="216"/>
      <c r="E61" s="113">
        <f t="shared" si="2"/>
        <v>0</v>
      </c>
      <c r="F61" s="111">
        <f>'1. Fiche signalétique'!$C$158</f>
        <v>0</v>
      </c>
      <c r="G61" s="216"/>
      <c r="H61" s="216"/>
      <c r="I61" s="216"/>
      <c r="J61" s="229">
        <f t="shared" si="3"/>
        <v>0</v>
      </c>
      <c r="K61" s="216"/>
    </row>
    <row r="62" spans="1:11" s="12" customFormat="1" ht="15.75" x14ac:dyDescent="0.25">
      <c r="A62" s="259">
        <f>'1. Fiche signalétique'!$C$159</f>
        <v>0</v>
      </c>
      <c r="B62" s="260"/>
      <c r="C62" s="216"/>
      <c r="D62" s="216"/>
      <c r="E62" s="113">
        <f t="shared" si="2"/>
        <v>0</v>
      </c>
      <c r="F62" s="111">
        <f>'1. Fiche signalétique'!$C$161</f>
        <v>0</v>
      </c>
      <c r="G62" s="216"/>
      <c r="H62" s="216"/>
      <c r="I62" s="216"/>
      <c r="J62" s="229">
        <f t="shared" si="3"/>
        <v>0</v>
      </c>
      <c r="K62" s="216"/>
    </row>
    <row r="63" spans="1:11" s="12" customFormat="1" ht="15.75" x14ac:dyDescent="0.25">
      <c r="A63" s="259">
        <f>'1. Fiche signalétique'!$C$162</f>
        <v>0</v>
      </c>
      <c r="B63" s="260"/>
      <c r="C63" s="216"/>
      <c r="D63" s="216"/>
      <c r="E63" s="113">
        <f t="shared" si="2"/>
        <v>0</v>
      </c>
      <c r="F63" s="111">
        <f>'1. Fiche signalétique'!$C$164</f>
        <v>0</v>
      </c>
      <c r="G63" s="216"/>
      <c r="H63" s="216"/>
      <c r="I63" s="216"/>
      <c r="J63" s="229">
        <f t="shared" si="3"/>
        <v>0</v>
      </c>
      <c r="K63" s="216"/>
    </row>
    <row r="64" spans="1:11" s="12" customFormat="1" ht="15.75" x14ac:dyDescent="0.25">
      <c r="A64" s="259">
        <f>'1. Fiche signalétique'!$C$165</f>
        <v>0</v>
      </c>
      <c r="B64" s="260"/>
      <c r="C64" s="216"/>
      <c r="D64" s="216"/>
      <c r="E64" s="113">
        <f t="shared" si="2"/>
        <v>0</v>
      </c>
      <c r="F64" s="111">
        <f>'1. Fiche signalétique'!$C$167</f>
        <v>0</v>
      </c>
      <c r="G64" s="216"/>
      <c r="H64" s="216"/>
      <c r="I64" s="216"/>
      <c r="J64" s="229">
        <f t="shared" si="3"/>
        <v>0</v>
      </c>
      <c r="K64" s="216"/>
    </row>
    <row r="65" spans="1:15" s="12" customFormat="1" ht="15.75" x14ac:dyDescent="0.25">
      <c r="A65" s="259">
        <f>'1. Fiche signalétique'!$C$168</f>
        <v>0</v>
      </c>
      <c r="B65" s="260"/>
      <c r="C65" s="216"/>
      <c r="D65" s="216"/>
      <c r="E65" s="113">
        <f t="shared" si="2"/>
        <v>0</v>
      </c>
      <c r="F65" s="111">
        <f>'1. Fiche signalétique'!$C$170</f>
        <v>0</v>
      </c>
      <c r="G65" s="216"/>
      <c r="H65" s="216"/>
      <c r="I65" s="216"/>
      <c r="J65" s="229">
        <f t="shared" si="3"/>
        <v>0</v>
      </c>
      <c r="K65" s="216"/>
    </row>
    <row r="66" spans="1:15" s="12" customFormat="1" ht="15.75" x14ac:dyDescent="0.25">
      <c r="A66" s="259">
        <f>'1. Fiche signalétique'!$C$171</f>
        <v>0</v>
      </c>
      <c r="B66" s="260"/>
      <c r="C66" s="216"/>
      <c r="D66" s="216"/>
      <c r="E66" s="113">
        <f t="shared" si="2"/>
        <v>0</v>
      </c>
      <c r="F66" s="111">
        <f>'1. Fiche signalétique'!$C$173</f>
        <v>0</v>
      </c>
      <c r="G66" s="216"/>
      <c r="H66" s="216"/>
      <c r="I66" s="216"/>
      <c r="J66" s="229">
        <f t="shared" si="3"/>
        <v>0</v>
      </c>
      <c r="K66" s="216"/>
    </row>
    <row r="67" spans="1:15" s="12" customFormat="1" ht="15.75" x14ac:dyDescent="0.25">
      <c r="A67" s="259">
        <f>'1. Fiche signalétique'!$C$174</f>
        <v>0</v>
      </c>
      <c r="B67" s="260"/>
      <c r="C67" s="216"/>
      <c r="D67" s="216"/>
      <c r="E67" s="113">
        <f t="shared" si="2"/>
        <v>0</v>
      </c>
      <c r="F67" s="111">
        <f>'1. Fiche signalétique'!$C$176</f>
        <v>0</v>
      </c>
      <c r="G67" s="216"/>
      <c r="H67" s="216"/>
      <c r="I67" s="216"/>
      <c r="J67" s="229">
        <f t="shared" si="3"/>
        <v>0</v>
      </c>
      <c r="K67" s="216"/>
    </row>
    <row r="68" spans="1:15" s="12" customFormat="1" ht="15.75" x14ac:dyDescent="0.25">
      <c r="A68" s="259">
        <f>'1. Fiche signalétique'!$C$177</f>
        <v>0</v>
      </c>
      <c r="B68" s="260"/>
      <c r="C68" s="216"/>
      <c r="D68" s="216"/>
      <c r="E68" s="113">
        <f t="shared" si="2"/>
        <v>0</v>
      </c>
      <c r="F68" s="111">
        <f>'1. Fiche signalétique'!$C$179</f>
        <v>0</v>
      </c>
      <c r="G68" s="216"/>
      <c r="H68" s="216"/>
      <c r="I68" s="216"/>
      <c r="J68" s="229">
        <f t="shared" si="3"/>
        <v>0</v>
      </c>
      <c r="K68" s="216"/>
    </row>
    <row r="69" spans="1:15" s="12" customFormat="1" ht="15.75" x14ac:dyDescent="0.25">
      <c r="A69" s="55"/>
      <c r="B69" s="55"/>
      <c r="C69" s="114">
        <f>SUM(C13:C23)</f>
        <v>0</v>
      </c>
      <c r="D69" s="114">
        <f>SUM(D13:D23)</f>
        <v>0</v>
      </c>
      <c r="E69" s="114">
        <f>SUM(E13:E23)</f>
        <v>0</v>
      </c>
      <c r="F69" s="115"/>
      <c r="G69" s="114">
        <f>SUM(G13:G23)</f>
        <v>0</v>
      </c>
      <c r="H69" s="114">
        <f>SUM(H13:H23)</f>
        <v>0</v>
      </c>
      <c r="I69" s="114">
        <f>SUM(I13:I23)</f>
        <v>0</v>
      </c>
      <c r="J69" s="114">
        <f>SUM(J13:J23)</f>
        <v>0</v>
      </c>
      <c r="K69" s="114">
        <f>SUM(K13:K23)</f>
        <v>0</v>
      </c>
    </row>
    <row r="70" spans="1:15" s="12" customFormat="1" ht="15.75" x14ac:dyDescent="0.25">
      <c r="A70" s="55"/>
      <c r="B70" s="55"/>
      <c r="C70" s="116"/>
      <c r="D70" s="116"/>
      <c r="E70" s="116"/>
      <c r="F70" s="117"/>
      <c r="G70" s="116"/>
      <c r="H70" s="116"/>
      <c r="I70" s="116"/>
      <c r="J70" s="116"/>
      <c r="K70" s="118"/>
    </row>
    <row r="71" spans="1:15" s="12" customFormat="1" ht="21" x14ac:dyDescent="0.35">
      <c r="A71" s="28" t="s">
        <v>124</v>
      </c>
      <c r="B71" s="106" t="s">
        <v>123</v>
      </c>
      <c r="C71" s="29"/>
      <c r="D71" s="29"/>
      <c r="E71" s="29"/>
      <c r="F71" s="107"/>
      <c r="G71" s="107"/>
      <c r="H71" s="108"/>
      <c r="I71" s="30"/>
      <c r="J71" s="30"/>
      <c r="K71" s="109"/>
    </row>
    <row r="72" spans="1:15" s="5" customForma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5" s="11" customFormat="1" ht="16.5" customHeight="1" x14ac:dyDescent="0.25">
      <c r="A73" s="32"/>
      <c r="B73" s="32"/>
      <c r="C73" s="32"/>
      <c r="D73" s="32"/>
      <c r="E73" s="55"/>
      <c r="F73" s="119"/>
      <c r="G73" s="119"/>
      <c r="H73" s="119"/>
      <c r="I73" s="36" t="s">
        <v>127</v>
      </c>
      <c r="J73" s="37" t="s">
        <v>128</v>
      </c>
      <c r="K73" s="38" t="s">
        <v>0</v>
      </c>
      <c r="L73" s="35"/>
      <c r="M73" s="35"/>
      <c r="N73" s="35"/>
      <c r="O73" s="35"/>
    </row>
    <row r="74" spans="1:15" s="11" customFormat="1" ht="18" customHeight="1" x14ac:dyDescent="0.25">
      <c r="A74" s="31" t="s">
        <v>231</v>
      </c>
      <c r="B74" s="39"/>
      <c r="C74" s="31"/>
      <c r="D74" s="31"/>
      <c r="E74" s="120"/>
      <c r="F74" s="121"/>
      <c r="G74" s="121"/>
      <c r="H74" s="122"/>
      <c r="I74" s="123">
        <f>H69</f>
        <v>0</v>
      </c>
      <c r="J74" s="124">
        <f>I69</f>
        <v>0</v>
      </c>
      <c r="K74" s="40">
        <f>SUM(I74:J74)</f>
        <v>0</v>
      </c>
      <c r="L74" s="35"/>
      <c r="M74" s="35"/>
      <c r="N74" s="35"/>
      <c r="O74" s="35"/>
    </row>
    <row r="75" spans="1:15" s="11" customFormat="1" ht="15.75" x14ac:dyDescent="0.25">
      <c r="A75" s="74" t="s">
        <v>104</v>
      </c>
      <c r="B75" s="31"/>
      <c r="C75" s="31"/>
      <c r="D75" s="31"/>
      <c r="E75" s="120"/>
      <c r="F75" s="121"/>
      <c r="G75" s="121"/>
      <c r="H75" s="122"/>
      <c r="I75" s="216"/>
      <c r="J75" s="216"/>
      <c r="K75" s="41">
        <f>SUM(I75:J75)</f>
        <v>0</v>
      </c>
      <c r="L75" s="42"/>
      <c r="M75" s="35"/>
      <c r="N75" s="35"/>
      <c r="O75" s="35"/>
    </row>
    <row r="76" spans="1:15" s="11" customFormat="1" ht="15.75" x14ac:dyDescent="0.25">
      <c r="A76" s="74" t="s">
        <v>105</v>
      </c>
      <c r="B76" s="31"/>
      <c r="C76" s="31"/>
      <c r="D76" s="31"/>
      <c r="E76" s="120"/>
      <c r="F76" s="121"/>
      <c r="G76" s="121"/>
      <c r="H76" s="122"/>
      <c r="I76" s="216"/>
      <c r="J76" s="216"/>
      <c r="K76" s="41">
        <f>SUM(I76:J76)</f>
        <v>0</v>
      </c>
      <c r="L76" s="42"/>
      <c r="M76" s="35"/>
      <c r="N76" s="35"/>
      <c r="O76" s="35"/>
    </row>
    <row r="77" spans="1:15" s="11" customFormat="1" ht="15.75" x14ac:dyDescent="0.25">
      <c r="A77" s="43"/>
      <c r="B77" s="43"/>
      <c r="C77" s="43"/>
      <c r="D77" s="43"/>
      <c r="E77" s="121"/>
      <c r="F77" s="43"/>
      <c r="G77" s="43"/>
      <c r="H77" s="43"/>
      <c r="I77" s="44"/>
      <c r="J77" s="125"/>
      <c r="K77" s="126"/>
      <c r="L77" s="42"/>
      <c r="M77" s="35"/>
      <c r="N77" s="35"/>
      <c r="O77" s="35"/>
    </row>
    <row r="78" spans="1:15" s="12" customFormat="1" ht="21" x14ac:dyDescent="0.35">
      <c r="A78" s="28" t="s">
        <v>129</v>
      </c>
      <c r="B78" s="106" t="s">
        <v>212</v>
      </c>
      <c r="C78" s="29"/>
      <c r="D78" s="29"/>
      <c r="E78" s="29"/>
      <c r="F78" s="107"/>
      <c r="G78" s="107"/>
      <c r="H78" s="108"/>
      <c r="I78" s="30"/>
      <c r="J78" s="30"/>
      <c r="K78" s="109"/>
    </row>
    <row r="79" spans="1:15" s="8" customFormat="1" ht="15.75" x14ac:dyDescent="0.25">
      <c r="A79" s="45"/>
      <c r="B79" s="46"/>
      <c r="C79" s="46"/>
      <c r="D79" s="47"/>
      <c r="E79" s="46"/>
      <c r="F79" s="46"/>
      <c r="G79" s="46"/>
      <c r="H79" s="46"/>
      <c r="I79" s="46"/>
      <c r="J79" s="46"/>
      <c r="K79" s="46"/>
      <c r="L79" s="48"/>
      <c r="M79" s="48"/>
      <c r="N79" s="48"/>
      <c r="O79" s="48"/>
    </row>
    <row r="80" spans="1:15" s="11" customFormat="1" ht="15.75" customHeight="1" x14ac:dyDescent="0.25">
      <c r="A80" s="119"/>
      <c r="B80" s="31"/>
      <c r="C80" s="31"/>
      <c r="D80" s="31"/>
      <c r="E80" s="127"/>
      <c r="F80" s="366" t="s">
        <v>127</v>
      </c>
      <c r="G80" s="362"/>
      <c r="H80" s="361" t="s">
        <v>128</v>
      </c>
      <c r="I80" s="362"/>
      <c r="J80" s="49" t="s">
        <v>0</v>
      </c>
      <c r="K80" s="49" t="s">
        <v>0</v>
      </c>
      <c r="L80" s="35"/>
      <c r="M80" s="35"/>
      <c r="N80" s="35"/>
      <c r="O80" s="35"/>
    </row>
    <row r="81" spans="1:15" s="11" customFormat="1" ht="47.25" x14ac:dyDescent="0.25">
      <c r="A81" s="50"/>
      <c r="B81" s="31"/>
      <c r="C81" s="31"/>
      <c r="D81" s="31"/>
      <c r="E81" s="127"/>
      <c r="F81" s="51" t="s">
        <v>41</v>
      </c>
      <c r="G81" s="51" t="s">
        <v>43</v>
      </c>
      <c r="H81" s="51" t="s">
        <v>41</v>
      </c>
      <c r="I81" s="51" t="s">
        <v>43</v>
      </c>
      <c r="J81" s="51" t="s">
        <v>41</v>
      </c>
      <c r="K81" s="51" t="s">
        <v>43</v>
      </c>
      <c r="L81" s="52"/>
      <c r="M81" s="35"/>
      <c r="N81" s="35"/>
      <c r="O81" s="35"/>
    </row>
    <row r="82" spans="1:15" s="11" customFormat="1" ht="15.75" x14ac:dyDescent="0.25">
      <c r="A82" s="120" t="s">
        <v>48</v>
      </c>
      <c r="B82" s="120"/>
      <c r="C82" s="120"/>
      <c r="D82" s="120"/>
      <c r="E82" s="128"/>
      <c r="F82" s="216"/>
      <c r="G82" s="216"/>
      <c r="H82" s="216"/>
      <c r="I82" s="216"/>
      <c r="J82" s="75">
        <f t="shared" ref="J82:J87" si="4">SUM(F82+H82)</f>
        <v>0</v>
      </c>
      <c r="K82" s="75">
        <f t="shared" ref="K82:K87" si="5">SUM(G82,I82)</f>
        <v>0</v>
      </c>
      <c r="L82" s="35"/>
      <c r="M82" s="35"/>
      <c r="N82" s="35"/>
      <c r="O82" s="35"/>
    </row>
    <row r="83" spans="1:15" s="11" customFormat="1" ht="15.75" x14ac:dyDescent="0.25">
      <c r="A83" s="129" t="s">
        <v>130</v>
      </c>
      <c r="B83" s="120"/>
      <c r="C83" s="130" t="s">
        <v>95</v>
      </c>
      <c r="D83" s="120"/>
      <c r="E83" s="128"/>
      <c r="F83" s="216"/>
      <c r="G83" s="216"/>
      <c r="H83" s="216"/>
      <c r="I83" s="216"/>
      <c r="J83" s="75">
        <f t="shared" si="4"/>
        <v>0</v>
      </c>
      <c r="K83" s="75">
        <f t="shared" si="5"/>
        <v>0</v>
      </c>
      <c r="L83" s="35"/>
      <c r="M83" s="35"/>
      <c r="N83" s="35"/>
      <c r="O83" s="35"/>
    </row>
    <row r="84" spans="1:15" s="11" customFormat="1" ht="15.75" x14ac:dyDescent="0.25">
      <c r="A84" s="131"/>
      <c r="B84" s="120"/>
      <c r="C84" s="130" t="s">
        <v>267</v>
      </c>
      <c r="D84" s="120"/>
      <c r="E84" s="128"/>
      <c r="F84" s="216"/>
      <c r="G84" s="216"/>
      <c r="H84" s="216"/>
      <c r="I84" s="216"/>
      <c r="J84" s="75">
        <f t="shared" si="4"/>
        <v>0</v>
      </c>
      <c r="K84" s="75">
        <f t="shared" si="5"/>
        <v>0</v>
      </c>
      <c r="L84" s="35"/>
      <c r="M84" s="35"/>
      <c r="N84" s="35"/>
      <c r="O84" s="35"/>
    </row>
    <row r="85" spans="1:15" s="11" customFormat="1" ht="15.75" x14ac:dyDescent="0.25">
      <c r="A85" s="263" t="s">
        <v>42</v>
      </c>
      <c r="B85" s="263"/>
      <c r="C85" s="263"/>
      <c r="D85" s="263"/>
      <c r="E85" s="128"/>
      <c r="F85" s="216"/>
      <c r="G85" s="216"/>
      <c r="H85" s="216"/>
      <c r="I85" s="216"/>
      <c r="J85" s="75">
        <f t="shared" si="4"/>
        <v>0</v>
      </c>
      <c r="K85" s="75">
        <f t="shared" si="5"/>
        <v>0</v>
      </c>
      <c r="L85" s="35"/>
      <c r="M85" s="35"/>
      <c r="N85" s="35"/>
      <c r="O85" s="35"/>
    </row>
    <row r="86" spans="1:15" s="11" customFormat="1" ht="15.75" x14ac:dyDescent="0.25">
      <c r="A86" s="129" t="s">
        <v>130</v>
      </c>
      <c r="B86" s="132"/>
      <c r="C86" s="133" t="s">
        <v>95</v>
      </c>
      <c r="D86" s="132"/>
      <c r="E86" s="128"/>
      <c r="F86" s="216"/>
      <c r="G86" s="216"/>
      <c r="H86" s="216"/>
      <c r="I86" s="216"/>
      <c r="J86" s="75">
        <f t="shared" si="4"/>
        <v>0</v>
      </c>
      <c r="K86" s="75">
        <f t="shared" si="5"/>
        <v>0</v>
      </c>
      <c r="L86" s="35"/>
      <c r="M86" s="35"/>
      <c r="N86" s="35"/>
      <c r="O86" s="35"/>
    </row>
    <row r="87" spans="1:15" s="11" customFormat="1" ht="15.75" x14ac:dyDescent="0.25">
      <c r="A87" s="132"/>
      <c r="B87" s="132"/>
      <c r="C87" s="133" t="s">
        <v>267</v>
      </c>
      <c r="D87" s="132"/>
      <c r="E87" s="128"/>
      <c r="F87" s="216"/>
      <c r="G87" s="216"/>
      <c r="H87" s="216"/>
      <c r="I87" s="216"/>
      <c r="J87" s="75">
        <f t="shared" si="4"/>
        <v>0</v>
      </c>
      <c r="K87" s="75">
        <f t="shared" si="5"/>
        <v>0</v>
      </c>
      <c r="L87" s="35"/>
      <c r="M87" s="35"/>
      <c r="N87" s="35"/>
      <c r="O87" s="35"/>
    </row>
    <row r="88" spans="1:15" s="11" customFormat="1" ht="15.75" x14ac:dyDescent="0.25">
      <c r="A88" s="31"/>
      <c r="B88" s="31" t="s">
        <v>131</v>
      </c>
      <c r="C88" s="31"/>
      <c r="D88" s="31"/>
      <c r="E88" s="128"/>
      <c r="F88" s="123">
        <f>SUM(F82:F87)</f>
        <v>0</v>
      </c>
      <c r="G88" s="124">
        <f>SUM(G82:G87)</f>
        <v>0</v>
      </c>
      <c r="H88" s="124">
        <f>SUM(H82:H87)</f>
        <v>0</v>
      </c>
      <c r="I88" s="124">
        <f>SUM(I82:I87)</f>
        <v>0</v>
      </c>
      <c r="J88" s="41">
        <f t="shared" ref="J88:K91" si="6">SUM(F88+H88)</f>
        <v>0</v>
      </c>
      <c r="K88" s="41">
        <f t="shared" si="6"/>
        <v>0</v>
      </c>
      <c r="L88" s="35"/>
      <c r="M88" s="35"/>
      <c r="N88" s="35"/>
      <c r="O88" s="35"/>
    </row>
    <row r="89" spans="1:15" s="11" customFormat="1" ht="15.75" x14ac:dyDescent="0.25">
      <c r="A89" s="31" t="s">
        <v>116</v>
      </c>
      <c r="B89" s="31"/>
      <c r="C89" s="31"/>
      <c r="D89" s="31"/>
      <c r="E89" s="128"/>
      <c r="F89" s="216"/>
      <c r="G89" s="216"/>
      <c r="H89" s="216"/>
      <c r="I89" s="216"/>
      <c r="J89" s="41">
        <f t="shared" si="6"/>
        <v>0</v>
      </c>
      <c r="K89" s="41">
        <f t="shared" si="6"/>
        <v>0</v>
      </c>
      <c r="L89" s="35"/>
      <c r="M89" s="35"/>
      <c r="N89" s="35"/>
      <c r="O89" s="35"/>
    </row>
    <row r="90" spans="1:15" s="11" customFormat="1" ht="15.75" x14ac:dyDescent="0.25">
      <c r="A90" s="31" t="s">
        <v>117</v>
      </c>
      <c r="B90" s="31"/>
      <c r="C90" s="31"/>
      <c r="D90" s="31"/>
      <c r="E90" s="128"/>
      <c r="F90" s="216"/>
      <c r="G90" s="216"/>
      <c r="H90" s="216"/>
      <c r="I90" s="216"/>
      <c r="J90" s="75">
        <f t="shared" si="6"/>
        <v>0</v>
      </c>
      <c r="K90" s="41">
        <f t="shared" si="6"/>
        <v>0</v>
      </c>
      <c r="L90" s="35"/>
      <c r="M90" s="35"/>
      <c r="N90" s="35"/>
      <c r="O90" s="35"/>
    </row>
    <row r="91" spans="1:15" s="11" customFormat="1" ht="15.75" x14ac:dyDescent="0.25">
      <c r="A91" s="31"/>
      <c r="B91" s="31" t="s">
        <v>131</v>
      </c>
      <c r="C91" s="31"/>
      <c r="D91" s="31"/>
      <c r="E91" s="128"/>
      <c r="F91" s="40">
        <f>SUM(F89:F90)</f>
        <v>0</v>
      </c>
      <c r="G91" s="41">
        <f>SUM(G89:G90)</f>
        <v>0</v>
      </c>
      <c r="H91" s="41">
        <f>SUM(H89:H90)</f>
        <v>0</v>
      </c>
      <c r="I91" s="41">
        <f>SUM(I89:I90)</f>
        <v>0</v>
      </c>
      <c r="J91" s="75">
        <f t="shared" si="6"/>
        <v>0</v>
      </c>
      <c r="K91" s="76">
        <f>SUM(G91+I91)</f>
        <v>0</v>
      </c>
      <c r="L91" s="35"/>
      <c r="M91" s="35"/>
      <c r="N91" s="35"/>
      <c r="O91" s="35"/>
    </row>
    <row r="92" spans="1:15" s="8" customFormat="1" ht="12.75" customHeight="1" x14ac:dyDescent="0.25">
      <c r="A92" s="54"/>
      <c r="B92" s="31"/>
      <c r="C92" s="31"/>
      <c r="D92" s="31"/>
      <c r="E92" s="31"/>
      <c r="F92" s="31"/>
      <c r="G92" s="31"/>
      <c r="H92" s="31"/>
      <c r="I92" s="55"/>
      <c r="J92" s="55"/>
      <c r="K92" s="134"/>
      <c r="L92" s="48"/>
      <c r="M92" s="48"/>
      <c r="N92" s="48"/>
      <c r="O92" s="48"/>
    </row>
    <row r="93" spans="1:15" s="8" customFormat="1" ht="12.75" customHeight="1" x14ac:dyDescent="0.25">
      <c r="A93" s="54" t="s">
        <v>96</v>
      </c>
      <c r="B93" s="31"/>
      <c r="C93" s="31"/>
      <c r="D93" s="31"/>
      <c r="E93" s="31"/>
      <c r="F93" s="31"/>
      <c r="G93" s="31"/>
      <c r="H93" s="31"/>
      <c r="I93" s="55"/>
      <c r="J93" s="134"/>
      <c r="K93" s="134"/>
      <c r="L93" s="48"/>
      <c r="M93" s="48"/>
      <c r="N93" s="48"/>
      <c r="O93" s="48"/>
    </row>
    <row r="94" spans="1:15" s="8" customFormat="1" ht="12.75" customHeight="1" x14ac:dyDescent="0.25">
      <c r="A94" s="54"/>
      <c r="B94" s="31"/>
      <c r="C94" s="31"/>
      <c r="D94" s="31"/>
      <c r="E94" s="135"/>
      <c r="F94" s="364" t="s">
        <v>98</v>
      </c>
      <c r="G94" s="365"/>
      <c r="H94" s="283" t="s">
        <v>99</v>
      </c>
      <c r="I94" s="285"/>
      <c r="J94" s="283" t="s">
        <v>100</v>
      </c>
      <c r="K94" s="285"/>
      <c r="L94" s="48"/>
      <c r="M94" s="48"/>
      <c r="N94" s="48"/>
      <c r="O94" s="48"/>
    </row>
    <row r="95" spans="1:15" s="8" customFormat="1" ht="15.75" x14ac:dyDescent="0.25">
      <c r="A95" s="99" t="s">
        <v>97</v>
      </c>
      <c r="B95" s="99"/>
      <c r="C95" s="99"/>
      <c r="D95" s="99"/>
      <c r="E95" s="135"/>
      <c r="F95" s="321"/>
      <c r="G95" s="322"/>
      <c r="H95" s="321"/>
      <c r="I95" s="322"/>
      <c r="J95" s="321"/>
      <c r="K95" s="322"/>
      <c r="L95" s="48"/>
      <c r="M95" s="48"/>
      <c r="N95" s="48"/>
      <c r="O95" s="48"/>
    </row>
    <row r="96" spans="1:15" s="8" customFormat="1" ht="15.75" x14ac:dyDescent="0.25">
      <c r="A96" s="136" t="s">
        <v>86</v>
      </c>
      <c r="B96" s="136"/>
      <c r="C96" s="136"/>
      <c r="D96" s="136"/>
      <c r="E96" s="135"/>
      <c r="F96" s="321"/>
      <c r="G96" s="322"/>
      <c r="H96" s="321"/>
      <c r="I96" s="322"/>
      <c r="J96" s="321"/>
      <c r="K96" s="322"/>
      <c r="L96" s="48"/>
      <c r="M96" s="48"/>
      <c r="N96" s="48"/>
      <c r="O96" s="48"/>
    </row>
    <row r="97" spans="1:15" s="8" customFormat="1" ht="15.75" x14ac:dyDescent="0.25">
      <c r="A97" s="137"/>
      <c r="B97" s="137"/>
      <c r="C97" s="137"/>
      <c r="D97" s="137"/>
      <c r="E97" s="46"/>
      <c r="F97" s="46"/>
      <c r="G97" s="46"/>
      <c r="H97" s="46"/>
      <c r="I97" s="134"/>
      <c r="J97" s="134"/>
      <c r="K97" s="134"/>
      <c r="L97" s="48"/>
      <c r="M97" s="48"/>
      <c r="N97" s="48"/>
      <c r="O97" s="48"/>
    </row>
    <row r="98" spans="1:15" s="27" customFormat="1" ht="21" x14ac:dyDescent="0.35">
      <c r="A98" s="23">
        <v>2</v>
      </c>
      <c r="B98" s="24" t="s">
        <v>132</v>
      </c>
      <c r="C98" s="25"/>
      <c r="D98" s="25"/>
      <c r="E98" s="26"/>
      <c r="F98" s="25"/>
      <c r="G98" s="25"/>
      <c r="H98" s="25"/>
      <c r="I98" s="25"/>
      <c r="J98" s="25"/>
      <c r="K98" s="104"/>
    </row>
    <row r="99" spans="1:15" ht="15.75" x14ac:dyDescent="0.2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12"/>
      <c r="M99" s="12"/>
      <c r="N99" s="12"/>
      <c r="O99" s="12"/>
    </row>
    <row r="100" spans="1:15" s="12" customFormat="1" ht="21" x14ac:dyDescent="0.35">
      <c r="A100" s="28" t="s">
        <v>133</v>
      </c>
      <c r="B100" s="106" t="s">
        <v>213</v>
      </c>
      <c r="C100" s="29"/>
      <c r="D100" s="29"/>
      <c r="E100" s="29"/>
      <c r="F100" s="107"/>
      <c r="G100" s="107"/>
      <c r="H100" s="108"/>
      <c r="I100" s="30"/>
      <c r="J100" s="30"/>
      <c r="K100" s="109"/>
    </row>
    <row r="101" spans="1:15" ht="12.75" customHeight="1" x14ac:dyDescent="0.25">
      <c r="A101" s="33"/>
      <c r="B101" s="33"/>
      <c r="C101" s="55"/>
      <c r="D101" s="32"/>
      <c r="E101" s="32"/>
      <c r="F101" s="32"/>
      <c r="G101" s="32"/>
      <c r="H101" s="32"/>
      <c r="I101" s="32"/>
      <c r="J101" s="32"/>
      <c r="K101" s="32"/>
      <c r="L101" s="12"/>
      <c r="M101" s="12"/>
      <c r="N101" s="12"/>
      <c r="O101" s="12"/>
    </row>
    <row r="102" spans="1:15" s="10" customFormat="1" ht="12.75" customHeight="1" x14ac:dyDescent="0.25">
      <c r="A102" s="363" t="s">
        <v>232</v>
      </c>
      <c r="B102" s="363"/>
      <c r="C102" s="363"/>
      <c r="D102" s="363"/>
      <c r="E102" s="363"/>
      <c r="F102" s="363"/>
      <c r="G102" s="363"/>
      <c r="H102" s="101"/>
      <c r="I102" s="32"/>
      <c r="J102" s="32"/>
      <c r="K102" s="32"/>
      <c r="L102" s="12"/>
      <c r="M102" s="12"/>
      <c r="N102" s="12"/>
      <c r="O102" s="12"/>
    </row>
    <row r="103" spans="1:15" s="10" customFormat="1" ht="12.75" customHeight="1" x14ac:dyDescent="0.25">
      <c r="A103" s="31"/>
      <c r="B103" s="31"/>
      <c r="C103" s="31"/>
      <c r="D103" s="55"/>
      <c r="E103" s="55"/>
      <c r="F103" s="55"/>
      <c r="G103" s="55"/>
      <c r="H103" s="55"/>
      <c r="I103" s="55"/>
      <c r="J103" s="55"/>
      <c r="K103" s="55"/>
      <c r="L103" s="12"/>
      <c r="M103" s="12"/>
      <c r="N103" s="12"/>
      <c r="O103" s="12"/>
    </row>
    <row r="104" spans="1:15" s="10" customFormat="1" ht="15.75" x14ac:dyDescent="0.25">
      <c r="A104" s="138"/>
      <c r="B104" s="99" t="s">
        <v>268</v>
      </c>
      <c r="C104" s="99"/>
      <c r="D104" s="139"/>
      <c r="E104" s="120"/>
      <c r="F104" s="55"/>
      <c r="G104" s="55"/>
      <c r="H104" s="55"/>
      <c r="I104" s="55"/>
      <c r="J104" s="55"/>
      <c r="K104" s="217"/>
      <c r="L104" s="12"/>
      <c r="M104" s="12"/>
      <c r="N104" s="12"/>
      <c r="O104" s="12"/>
    </row>
    <row r="105" spans="1:15" s="10" customFormat="1" ht="15.75" x14ac:dyDescent="0.25">
      <c r="A105" s="138"/>
      <c r="B105" s="99" t="s">
        <v>269</v>
      </c>
      <c r="C105" s="99"/>
      <c r="D105" s="139"/>
      <c r="E105" s="120"/>
      <c r="F105" s="55"/>
      <c r="G105" s="55"/>
      <c r="H105" s="55"/>
      <c r="I105" s="55"/>
      <c r="J105" s="55"/>
      <c r="K105" s="217"/>
      <c r="L105" s="12"/>
      <c r="M105" s="12"/>
      <c r="N105" s="12"/>
      <c r="O105" s="12"/>
    </row>
    <row r="106" spans="1:15" s="10" customFormat="1" ht="15.75" x14ac:dyDescent="0.25">
      <c r="A106" s="31"/>
      <c r="B106" s="31"/>
      <c r="C106" s="31"/>
      <c r="D106" s="120"/>
      <c r="E106" s="120"/>
      <c r="F106" s="55"/>
      <c r="G106" s="55"/>
      <c r="H106" s="55"/>
      <c r="I106" s="55"/>
      <c r="J106" s="55"/>
      <c r="K106" s="55"/>
      <c r="L106" s="12"/>
      <c r="M106" s="12"/>
      <c r="N106" s="12"/>
      <c r="O106" s="12"/>
    </row>
    <row r="107" spans="1:15" s="10" customFormat="1" ht="15.75" x14ac:dyDescent="0.25">
      <c r="A107" s="99" t="s">
        <v>134</v>
      </c>
      <c r="B107" s="97"/>
      <c r="C107" s="97"/>
      <c r="D107" s="120"/>
      <c r="E107" s="120"/>
      <c r="F107" s="138"/>
      <c r="G107" s="55"/>
      <c r="H107" s="55"/>
      <c r="I107" s="55"/>
      <c r="J107" s="55"/>
      <c r="K107" s="55"/>
      <c r="L107" s="12"/>
      <c r="M107" s="12"/>
      <c r="N107" s="12"/>
      <c r="O107" s="12"/>
    </row>
    <row r="108" spans="1:15" s="10" customFormat="1" ht="15.75" x14ac:dyDescent="0.25">
      <c r="A108" s="97"/>
      <c r="B108" s="97"/>
      <c r="C108" s="97" t="s">
        <v>135</v>
      </c>
      <c r="D108" s="97"/>
      <c r="E108" s="97"/>
      <c r="F108" s="138"/>
      <c r="G108" s="55"/>
      <c r="H108" s="55"/>
      <c r="I108" s="55"/>
      <c r="J108" s="55"/>
      <c r="K108" s="217"/>
      <c r="L108" s="12"/>
      <c r="M108" s="12"/>
      <c r="N108" s="12"/>
      <c r="O108" s="12"/>
    </row>
    <row r="109" spans="1:15" s="10" customFormat="1" ht="15.75" x14ac:dyDescent="0.25">
      <c r="A109" s="97"/>
      <c r="B109" s="97"/>
      <c r="C109" s="97" t="s">
        <v>136</v>
      </c>
      <c r="D109" s="97"/>
      <c r="E109" s="97"/>
      <c r="F109" s="138"/>
      <c r="G109" s="55"/>
      <c r="H109" s="55"/>
      <c r="I109" s="55"/>
      <c r="J109" s="55"/>
      <c r="K109" s="217"/>
      <c r="L109" s="12"/>
      <c r="M109" s="12"/>
      <c r="N109" s="12"/>
      <c r="O109" s="12"/>
    </row>
    <row r="110" spans="1:15" s="10" customFormat="1" ht="15.75" x14ac:dyDescent="0.25">
      <c r="A110" s="97"/>
      <c r="B110" s="97"/>
      <c r="C110" s="97" t="s">
        <v>137</v>
      </c>
      <c r="D110" s="97"/>
      <c r="E110" s="97"/>
      <c r="F110" s="138"/>
      <c r="G110" s="55"/>
      <c r="H110" s="55"/>
      <c r="I110" s="55"/>
      <c r="J110" s="55"/>
      <c r="K110" s="217"/>
      <c r="L110" s="12"/>
      <c r="M110" s="12"/>
      <c r="N110" s="12"/>
      <c r="O110" s="12"/>
    </row>
    <row r="111" spans="1:15" s="10" customFormat="1" ht="15.75" x14ac:dyDescent="0.25">
      <c r="A111" s="97"/>
      <c r="B111" s="97"/>
      <c r="C111" s="314" t="s">
        <v>138</v>
      </c>
      <c r="D111" s="314"/>
      <c r="E111" s="314"/>
      <c r="F111" s="138"/>
      <c r="G111" s="55"/>
      <c r="H111" s="55"/>
      <c r="I111" s="55"/>
      <c r="J111" s="55"/>
      <c r="K111" s="217"/>
      <c r="L111" s="12"/>
      <c r="M111" s="12"/>
      <c r="N111" s="12"/>
      <c r="O111" s="12"/>
    </row>
    <row r="112" spans="1:15" x14ac:dyDescent="0.2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</row>
    <row r="113" spans="1:15" ht="15.75" x14ac:dyDescent="0.25">
      <c r="A113" s="31"/>
      <c r="B113" s="31"/>
      <c r="C113" s="31"/>
      <c r="D113" s="31"/>
      <c r="E113" s="31"/>
      <c r="F113" s="55"/>
      <c r="G113" s="31"/>
      <c r="H113" s="31"/>
      <c r="I113" s="31"/>
      <c r="J113" s="31"/>
      <c r="K113" s="56"/>
      <c r="L113" s="12"/>
      <c r="M113" s="12"/>
      <c r="N113" s="12"/>
      <c r="O113" s="12"/>
    </row>
    <row r="114" spans="1:15" s="9" customFormat="1" ht="15.75" x14ac:dyDescent="0.25">
      <c r="A114" s="99" t="s">
        <v>101</v>
      </c>
      <c r="B114" s="79"/>
      <c r="C114" s="140"/>
      <c r="D114" s="305"/>
      <c r="E114" s="306"/>
      <c r="F114" s="306"/>
      <c r="G114" s="306"/>
      <c r="H114" s="306"/>
      <c r="I114" s="306"/>
      <c r="J114" s="306"/>
      <c r="K114" s="307"/>
      <c r="L114" s="34"/>
      <c r="M114" s="34"/>
      <c r="N114" s="34"/>
      <c r="O114" s="34"/>
    </row>
    <row r="115" spans="1:15" s="9" customFormat="1" ht="15.75" x14ac:dyDescent="0.25">
      <c r="A115" s="3"/>
      <c r="B115" s="3"/>
      <c r="C115" s="140"/>
      <c r="D115" s="308"/>
      <c r="E115" s="309"/>
      <c r="F115" s="309"/>
      <c r="G115" s="309"/>
      <c r="H115" s="309"/>
      <c r="I115" s="309"/>
      <c r="J115" s="309"/>
      <c r="K115" s="310"/>
      <c r="L115" s="34"/>
      <c r="M115" s="34"/>
      <c r="N115" s="34"/>
      <c r="O115" s="34"/>
    </row>
    <row r="116" spans="1:15" s="9" customFormat="1" ht="15.75" x14ac:dyDescent="0.25">
      <c r="A116" s="3"/>
      <c r="B116" s="3"/>
      <c r="C116" s="140"/>
      <c r="D116" s="311"/>
      <c r="E116" s="312"/>
      <c r="F116" s="312"/>
      <c r="G116" s="312"/>
      <c r="H116" s="312"/>
      <c r="I116" s="312"/>
      <c r="J116" s="312"/>
      <c r="K116" s="313"/>
      <c r="L116" s="34"/>
      <c r="M116" s="34"/>
      <c r="N116" s="34"/>
      <c r="O116" s="34"/>
    </row>
    <row r="117" spans="1:15" s="9" customFormat="1" ht="15.7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32"/>
      <c r="K117" s="32"/>
      <c r="L117" s="34"/>
      <c r="M117" s="34"/>
      <c r="N117" s="34"/>
      <c r="O117" s="34"/>
    </row>
    <row r="118" spans="1:15" s="12" customFormat="1" ht="21" x14ac:dyDescent="0.35">
      <c r="A118" s="28" t="s">
        <v>139</v>
      </c>
      <c r="B118" s="106" t="s">
        <v>229</v>
      </c>
      <c r="C118" s="29"/>
      <c r="D118" s="29"/>
      <c r="E118" s="29"/>
      <c r="F118" s="107"/>
      <c r="G118" s="107"/>
      <c r="H118" s="108"/>
      <c r="I118" s="30"/>
      <c r="J118" s="30"/>
      <c r="K118" s="109"/>
    </row>
    <row r="119" spans="1:15" ht="15.75" x14ac:dyDescent="0.25">
      <c r="A119" s="31"/>
      <c r="B119" s="31"/>
      <c r="C119" s="31"/>
      <c r="D119" s="31"/>
      <c r="E119" s="31"/>
      <c r="F119" s="31"/>
      <c r="G119" s="31"/>
      <c r="H119" s="31"/>
      <c r="I119" s="31"/>
      <c r="J119" s="32"/>
      <c r="K119" s="55"/>
      <c r="L119" s="12"/>
      <c r="M119" s="12"/>
      <c r="N119" s="12"/>
      <c r="O119" s="12"/>
    </row>
    <row r="120" spans="1:15" ht="31.5" x14ac:dyDescent="0.25">
      <c r="A120" s="39"/>
      <c r="B120" s="31"/>
      <c r="C120" s="31"/>
      <c r="D120" s="31"/>
      <c r="E120" s="31"/>
      <c r="F120" s="31"/>
      <c r="G120" s="31"/>
      <c r="H120" s="105"/>
      <c r="I120" s="105"/>
      <c r="J120" s="105"/>
      <c r="K120" s="80" t="s">
        <v>38</v>
      </c>
      <c r="L120" s="12"/>
      <c r="M120" s="12"/>
      <c r="N120" s="12"/>
      <c r="O120" s="12"/>
    </row>
    <row r="121" spans="1:15" ht="15.75" x14ac:dyDescent="0.25">
      <c r="A121" s="99" t="s">
        <v>87</v>
      </c>
      <c r="B121" s="99"/>
      <c r="C121" s="99"/>
      <c r="D121" s="99"/>
      <c r="E121" s="99"/>
      <c r="F121" s="99"/>
      <c r="G121" s="99"/>
      <c r="H121" s="105"/>
      <c r="I121" s="105"/>
      <c r="J121" s="217"/>
      <c r="K121" s="216"/>
      <c r="L121" s="12"/>
      <c r="M121" s="12"/>
      <c r="N121" s="12"/>
      <c r="O121" s="12"/>
    </row>
    <row r="122" spans="1:15" ht="15.75" x14ac:dyDescent="0.25">
      <c r="A122" s="99" t="s">
        <v>51</v>
      </c>
      <c r="B122" s="99"/>
      <c r="C122" s="99"/>
      <c r="D122" s="99"/>
      <c r="E122" s="99"/>
      <c r="F122" s="99"/>
      <c r="G122" s="99"/>
      <c r="H122" s="105"/>
      <c r="I122" s="105"/>
      <c r="J122" s="217"/>
      <c r="K122" s="216"/>
      <c r="L122" s="12"/>
      <c r="M122" s="12"/>
      <c r="N122" s="12"/>
      <c r="O122" s="12"/>
    </row>
    <row r="123" spans="1:15" ht="15.75" x14ac:dyDescent="0.25">
      <c r="A123" s="99" t="s">
        <v>140</v>
      </c>
      <c r="B123" s="99"/>
      <c r="C123" s="99"/>
      <c r="D123" s="99"/>
      <c r="E123" s="99"/>
      <c r="F123" s="99"/>
      <c r="G123" s="99"/>
      <c r="H123" s="105"/>
      <c r="I123" s="105"/>
      <c r="J123" s="217"/>
      <c r="K123" s="216"/>
      <c r="L123" s="12"/>
      <c r="M123" s="12"/>
      <c r="N123" s="12"/>
      <c r="O123" s="12"/>
    </row>
    <row r="124" spans="1:15" ht="15.75" x14ac:dyDescent="0.25">
      <c r="A124" s="97"/>
      <c r="B124" s="97"/>
      <c r="C124" s="97"/>
      <c r="D124" s="97"/>
      <c r="E124" s="97"/>
      <c r="F124" s="97"/>
      <c r="G124" s="97"/>
      <c r="H124" s="97"/>
      <c r="I124" s="55"/>
      <c r="J124" s="55"/>
      <c r="K124" s="55"/>
      <c r="L124" s="12"/>
      <c r="M124" s="12"/>
      <c r="N124" s="12"/>
      <c r="O124" s="12"/>
    </row>
    <row r="125" spans="1:15" s="9" customFormat="1" ht="15.75" x14ac:dyDescent="0.25">
      <c r="A125" s="99" t="s">
        <v>141</v>
      </c>
      <c r="B125" s="79"/>
      <c r="C125" s="140"/>
      <c r="D125" s="305"/>
      <c r="E125" s="306"/>
      <c r="F125" s="306"/>
      <c r="G125" s="306"/>
      <c r="H125" s="306"/>
      <c r="I125" s="306"/>
      <c r="J125" s="306"/>
      <c r="K125" s="307"/>
      <c r="L125" s="34"/>
      <c r="M125" s="34"/>
      <c r="N125" s="34"/>
      <c r="O125" s="34"/>
    </row>
    <row r="126" spans="1:15" s="9" customFormat="1" ht="15.75" x14ac:dyDescent="0.25">
      <c r="A126" s="3"/>
      <c r="B126" s="3"/>
      <c r="C126" s="140"/>
      <c r="D126" s="308"/>
      <c r="E126" s="309"/>
      <c r="F126" s="309"/>
      <c r="G126" s="309"/>
      <c r="H126" s="309"/>
      <c r="I126" s="309"/>
      <c r="J126" s="309"/>
      <c r="K126" s="310"/>
      <c r="L126" s="34"/>
      <c r="M126" s="34"/>
      <c r="N126" s="34"/>
      <c r="O126" s="34"/>
    </row>
    <row r="127" spans="1:15" s="9" customFormat="1" ht="15.75" x14ac:dyDescent="0.25">
      <c r="A127" s="3"/>
      <c r="B127" s="3"/>
      <c r="C127" s="140"/>
      <c r="D127" s="311"/>
      <c r="E127" s="312"/>
      <c r="F127" s="312"/>
      <c r="G127" s="312"/>
      <c r="H127" s="312"/>
      <c r="I127" s="312"/>
      <c r="J127" s="312"/>
      <c r="K127" s="313"/>
      <c r="L127" s="34"/>
      <c r="M127" s="34"/>
      <c r="N127" s="34"/>
      <c r="O127" s="34"/>
    </row>
    <row r="128" spans="1:15" s="9" customFormat="1" ht="15.7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32"/>
      <c r="K128" s="32"/>
      <c r="L128" s="34"/>
      <c r="M128" s="34"/>
      <c r="N128" s="34"/>
      <c r="O128" s="34"/>
    </row>
    <row r="129" spans="1:15" s="9" customFormat="1" ht="15.75" x14ac:dyDescent="0.25">
      <c r="A129" s="2" t="s">
        <v>253</v>
      </c>
      <c r="B129" s="2"/>
      <c r="C129" s="2"/>
      <c r="D129" s="2"/>
      <c r="E129" s="2"/>
      <c r="F129" s="315" t="s">
        <v>257</v>
      </c>
      <c r="G129" s="316"/>
      <c r="H129" s="316"/>
      <c r="I129" s="316"/>
      <c r="J129" s="316"/>
      <c r="K129" s="317"/>
      <c r="L129" s="34"/>
      <c r="M129" s="34"/>
      <c r="N129" s="34"/>
      <c r="O129" s="34"/>
    </row>
    <row r="130" spans="1:15" s="9" customFormat="1" ht="15.75" x14ac:dyDescent="0.25">
      <c r="A130" s="2"/>
      <c r="B130" s="258" t="s">
        <v>50</v>
      </c>
      <c r="C130" s="258"/>
      <c r="D130" s="258" t="s">
        <v>254</v>
      </c>
      <c r="E130" s="258"/>
      <c r="F130" s="258" t="s">
        <v>255</v>
      </c>
      <c r="G130" s="258"/>
      <c r="H130" s="258"/>
      <c r="I130" s="258" t="s">
        <v>256</v>
      </c>
      <c r="J130" s="258"/>
      <c r="K130" s="258"/>
      <c r="L130" s="34"/>
      <c r="M130" s="34"/>
      <c r="N130" s="34"/>
      <c r="O130" s="34"/>
    </row>
    <row r="131" spans="1:15" s="9" customFormat="1" ht="15.75" x14ac:dyDescent="0.25">
      <c r="A131" s="2"/>
      <c r="B131" s="257">
        <f t="shared" ref="B131:B141" si="7">A13</f>
        <v>0</v>
      </c>
      <c r="C131" s="258"/>
      <c r="D131" s="257">
        <f t="shared" ref="D131:D141" si="8">F13</f>
        <v>0</v>
      </c>
      <c r="E131" s="258"/>
      <c r="F131" s="256"/>
      <c r="G131" s="256"/>
      <c r="H131" s="256"/>
      <c r="I131" s="256"/>
      <c r="J131" s="256"/>
      <c r="K131" s="256"/>
      <c r="L131" s="34"/>
      <c r="M131" s="34"/>
      <c r="N131" s="34"/>
      <c r="O131" s="34"/>
    </row>
    <row r="132" spans="1:15" s="9" customFormat="1" ht="15.75" x14ac:dyDescent="0.25">
      <c r="A132" s="2"/>
      <c r="B132" s="257">
        <f t="shared" si="7"/>
        <v>0</v>
      </c>
      <c r="C132" s="258"/>
      <c r="D132" s="257">
        <f t="shared" si="8"/>
        <v>0</v>
      </c>
      <c r="E132" s="258"/>
      <c r="F132" s="256"/>
      <c r="G132" s="256"/>
      <c r="H132" s="256"/>
      <c r="I132" s="256"/>
      <c r="J132" s="256"/>
      <c r="K132" s="256"/>
      <c r="L132" s="34"/>
      <c r="M132" s="34"/>
      <c r="N132" s="34"/>
      <c r="O132" s="34"/>
    </row>
    <row r="133" spans="1:15" s="9" customFormat="1" ht="15.75" x14ac:dyDescent="0.25">
      <c r="A133" s="2"/>
      <c r="B133" s="259">
        <f t="shared" si="7"/>
        <v>0</v>
      </c>
      <c r="C133" s="260"/>
      <c r="D133" s="257">
        <f t="shared" si="8"/>
        <v>0</v>
      </c>
      <c r="E133" s="258"/>
      <c r="F133" s="256"/>
      <c r="G133" s="256"/>
      <c r="H133" s="256"/>
      <c r="I133" s="256"/>
      <c r="J133" s="256"/>
      <c r="K133" s="256"/>
      <c r="L133" s="34"/>
      <c r="M133" s="34"/>
      <c r="N133" s="34"/>
      <c r="O133" s="34"/>
    </row>
    <row r="134" spans="1:15" s="9" customFormat="1" ht="15.75" x14ac:dyDescent="0.25">
      <c r="A134" s="2"/>
      <c r="B134" s="259">
        <f t="shared" si="7"/>
        <v>0</v>
      </c>
      <c r="C134" s="260"/>
      <c r="D134" s="257">
        <f t="shared" si="8"/>
        <v>0</v>
      </c>
      <c r="E134" s="258"/>
      <c r="F134" s="256"/>
      <c r="G134" s="256"/>
      <c r="H134" s="256"/>
      <c r="I134" s="256"/>
      <c r="J134" s="256"/>
      <c r="K134" s="256"/>
      <c r="L134" s="34"/>
      <c r="M134" s="34"/>
      <c r="N134" s="34"/>
      <c r="O134" s="34"/>
    </row>
    <row r="135" spans="1:15" s="9" customFormat="1" ht="15.75" x14ac:dyDescent="0.25">
      <c r="A135" s="2"/>
      <c r="B135" s="259">
        <f t="shared" si="7"/>
        <v>0</v>
      </c>
      <c r="C135" s="260"/>
      <c r="D135" s="257">
        <f t="shared" si="8"/>
        <v>0</v>
      </c>
      <c r="E135" s="258"/>
      <c r="F135" s="256"/>
      <c r="G135" s="256"/>
      <c r="H135" s="256"/>
      <c r="I135" s="256"/>
      <c r="J135" s="256"/>
      <c r="K135" s="256"/>
      <c r="L135" s="34"/>
      <c r="M135" s="34"/>
      <c r="N135" s="34"/>
      <c r="O135" s="34"/>
    </row>
    <row r="136" spans="1:15" s="9" customFormat="1" ht="15.75" x14ac:dyDescent="0.25">
      <c r="A136" s="2"/>
      <c r="B136" s="259">
        <f t="shared" si="7"/>
        <v>0</v>
      </c>
      <c r="C136" s="260"/>
      <c r="D136" s="257">
        <f t="shared" si="8"/>
        <v>0</v>
      </c>
      <c r="E136" s="258"/>
      <c r="F136" s="256"/>
      <c r="G136" s="256"/>
      <c r="H136" s="256"/>
      <c r="I136" s="256"/>
      <c r="J136" s="256"/>
      <c r="K136" s="256"/>
      <c r="L136" s="34"/>
      <c r="M136" s="34"/>
      <c r="N136" s="34"/>
      <c r="O136" s="34"/>
    </row>
    <row r="137" spans="1:15" s="9" customFormat="1" ht="15.75" x14ac:dyDescent="0.25">
      <c r="A137" s="2"/>
      <c r="B137" s="259">
        <f t="shared" si="7"/>
        <v>0</v>
      </c>
      <c r="C137" s="260"/>
      <c r="D137" s="257">
        <f t="shared" si="8"/>
        <v>0</v>
      </c>
      <c r="E137" s="258"/>
      <c r="F137" s="256"/>
      <c r="G137" s="256"/>
      <c r="H137" s="256"/>
      <c r="I137" s="256"/>
      <c r="J137" s="256"/>
      <c r="K137" s="256"/>
      <c r="L137" s="34"/>
      <c r="M137" s="34"/>
      <c r="N137" s="34"/>
      <c r="O137" s="34"/>
    </row>
    <row r="138" spans="1:15" s="9" customFormat="1" ht="15.75" x14ac:dyDescent="0.25">
      <c r="A138" s="2"/>
      <c r="B138" s="259">
        <f t="shared" si="7"/>
        <v>0</v>
      </c>
      <c r="C138" s="260"/>
      <c r="D138" s="257">
        <f t="shared" si="8"/>
        <v>0</v>
      </c>
      <c r="E138" s="258"/>
      <c r="F138" s="256"/>
      <c r="G138" s="256"/>
      <c r="H138" s="256"/>
      <c r="I138" s="256"/>
      <c r="J138" s="256"/>
      <c r="K138" s="256"/>
      <c r="L138" s="34"/>
      <c r="M138" s="34"/>
      <c r="N138" s="34"/>
      <c r="O138" s="34"/>
    </row>
    <row r="139" spans="1:15" s="9" customFormat="1" ht="15.75" x14ac:dyDescent="0.25">
      <c r="A139" s="2"/>
      <c r="B139" s="259">
        <f t="shared" si="7"/>
        <v>0</v>
      </c>
      <c r="C139" s="260"/>
      <c r="D139" s="257">
        <f t="shared" si="8"/>
        <v>0</v>
      </c>
      <c r="E139" s="258"/>
      <c r="F139" s="256"/>
      <c r="G139" s="256"/>
      <c r="H139" s="256"/>
      <c r="I139" s="256"/>
      <c r="J139" s="256"/>
      <c r="K139" s="256"/>
      <c r="L139" s="34"/>
      <c r="M139" s="34"/>
      <c r="N139" s="34"/>
      <c r="O139" s="34"/>
    </row>
    <row r="140" spans="1:15" s="9" customFormat="1" ht="15.75" x14ac:dyDescent="0.25">
      <c r="A140" s="2"/>
      <c r="B140" s="257">
        <f t="shared" si="7"/>
        <v>0</v>
      </c>
      <c r="C140" s="258"/>
      <c r="D140" s="257">
        <f t="shared" si="8"/>
        <v>0</v>
      </c>
      <c r="E140" s="258"/>
      <c r="F140" s="256"/>
      <c r="G140" s="256"/>
      <c r="H140" s="256"/>
      <c r="I140" s="256"/>
      <c r="J140" s="256"/>
      <c r="K140" s="256"/>
      <c r="L140" s="34"/>
      <c r="M140" s="34"/>
      <c r="N140" s="34"/>
      <c r="O140" s="34"/>
    </row>
    <row r="141" spans="1:15" s="9" customFormat="1" ht="15.75" x14ac:dyDescent="0.25">
      <c r="A141" s="2"/>
      <c r="B141" s="257">
        <f t="shared" si="7"/>
        <v>0</v>
      </c>
      <c r="C141" s="258"/>
      <c r="D141" s="257">
        <f t="shared" si="8"/>
        <v>0</v>
      </c>
      <c r="E141" s="258"/>
      <c r="F141" s="256"/>
      <c r="G141" s="256"/>
      <c r="H141" s="256"/>
      <c r="I141" s="256"/>
      <c r="J141" s="256"/>
      <c r="K141" s="256"/>
      <c r="L141" s="34"/>
      <c r="M141" s="34"/>
      <c r="N141" s="34"/>
      <c r="O141" s="34"/>
    </row>
    <row r="142" spans="1:15" s="9" customFormat="1" ht="15.75" x14ac:dyDescent="0.25">
      <c r="A142" s="2"/>
      <c r="B142" s="257">
        <f t="shared" ref="B142:B186" si="9">A24</f>
        <v>0</v>
      </c>
      <c r="C142" s="258"/>
      <c r="D142" s="257">
        <f t="shared" ref="D142:D186" si="10">F24</f>
        <v>0</v>
      </c>
      <c r="E142" s="258"/>
      <c r="F142" s="256"/>
      <c r="G142" s="256"/>
      <c r="H142" s="256"/>
      <c r="I142" s="256"/>
      <c r="J142" s="256"/>
      <c r="K142" s="256"/>
      <c r="L142" s="34"/>
      <c r="M142" s="34"/>
      <c r="N142" s="34"/>
      <c r="O142" s="34"/>
    </row>
    <row r="143" spans="1:15" s="9" customFormat="1" ht="15.75" x14ac:dyDescent="0.25">
      <c r="A143" s="2"/>
      <c r="B143" s="257">
        <f t="shared" si="9"/>
        <v>0</v>
      </c>
      <c r="C143" s="258"/>
      <c r="D143" s="257">
        <f t="shared" si="10"/>
        <v>0</v>
      </c>
      <c r="E143" s="258"/>
      <c r="F143" s="256"/>
      <c r="G143" s="256"/>
      <c r="H143" s="256"/>
      <c r="I143" s="256"/>
      <c r="J143" s="256"/>
      <c r="K143" s="256"/>
      <c r="L143" s="34"/>
      <c r="M143" s="34"/>
      <c r="N143" s="34"/>
      <c r="O143" s="34"/>
    </row>
    <row r="144" spans="1:15" s="9" customFormat="1" ht="15.75" x14ac:dyDescent="0.25">
      <c r="A144" s="2"/>
      <c r="B144" s="257">
        <f t="shared" si="9"/>
        <v>0</v>
      </c>
      <c r="C144" s="258"/>
      <c r="D144" s="257">
        <f t="shared" si="10"/>
        <v>0</v>
      </c>
      <c r="E144" s="258"/>
      <c r="F144" s="256"/>
      <c r="G144" s="256"/>
      <c r="H144" s="256"/>
      <c r="I144" s="256"/>
      <c r="J144" s="256"/>
      <c r="K144" s="256"/>
      <c r="L144" s="34"/>
      <c r="M144" s="34"/>
      <c r="N144" s="34"/>
      <c r="O144" s="34"/>
    </row>
    <row r="145" spans="1:15" s="9" customFormat="1" ht="15.75" x14ac:dyDescent="0.25">
      <c r="A145" s="2"/>
      <c r="B145" s="257">
        <f t="shared" si="9"/>
        <v>0</v>
      </c>
      <c r="C145" s="258"/>
      <c r="D145" s="257">
        <f t="shared" si="10"/>
        <v>0</v>
      </c>
      <c r="E145" s="258"/>
      <c r="F145" s="256"/>
      <c r="G145" s="256"/>
      <c r="H145" s="256"/>
      <c r="I145" s="256"/>
      <c r="J145" s="256"/>
      <c r="K145" s="256"/>
      <c r="L145" s="34"/>
      <c r="M145" s="34"/>
      <c r="N145" s="34"/>
      <c r="O145" s="34"/>
    </row>
    <row r="146" spans="1:15" s="9" customFormat="1" ht="15.75" x14ac:dyDescent="0.25">
      <c r="A146" s="2"/>
      <c r="B146" s="257">
        <f t="shared" si="9"/>
        <v>0</v>
      </c>
      <c r="C146" s="258"/>
      <c r="D146" s="257">
        <f t="shared" si="10"/>
        <v>0</v>
      </c>
      <c r="E146" s="258"/>
      <c r="F146" s="256"/>
      <c r="G146" s="256"/>
      <c r="H146" s="256"/>
      <c r="I146" s="256"/>
      <c r="J146" s="256"/>
      <c r="K146" s="256"/>
      <c r="L146" s="34"/>
      <c r="M146" s="34"/>
      <c r="N146" s="34"/>
      <c r="O146" s="34"/>
    </row>
    <row r="147" spans="1:15" s="9" customFormat="1" ht="15.75" x14ac:dyDescent="0.25">
      <c r="A147" s="2"/>
      <c r="B147" s="257">
        <f t="shared" si="9"/>
        <v>0</v>
      </c>
      <c r="C147" s="258"/>
      <c r="D147" s="257">
        <f t="shared" si="10"/>
        <v>0</v>
      </c>
      <c r="E147" s="258"/>
      <c r="F147" s="256"/>
      <c r="G147" s="256"/>
      <c r="H147" s="256"/>
      <c r="I147" s="256"/>
      <c r="J147" s="256"/>
      <c r="K147" s="256"/>
      <c r="L147" s="34"/>
      <c r="M147" s="34"/>
      <c r="N147" s="34"/>
      <c r="O147" s="34"/>
    </row>
    <row r="148" spans="1:15" s="9" customFormat="1" ht="15.75" x14ac:dyDescent="0.25">
      <c r="A148" s="2"/>
      <c r="B148" s="257">
        <f t="shared" si="9"/>
        <v>0</v>
      </c>
      <c r="C148" s="258"/>
      <c r="D148" s="257">
        <f t="shared" si="10"/>
        <v>0</v>
      </c>
      <c r="E148" s="258"/>
      <c r="F148" s="256"/>
      <c r="G148" s="256"/>
      <c r="H148" s="256"/>
      <c r="I148" s="256"/>
      <c r="J148" s="256"/>
      <c r="K148" s="256"/>
      <c r="L148" s="34"/>
      <c r="M148" s="34"/>
      <c r="N148" s="34"/>
      <c r="O148" s="34"/>
    </row>
    <row r="149" spans="1:15" s="9" customFormat="1" ht="15.75" x14ac:dyDescent="0.25">
      <c r="A149" s="2"/>
      <c r="B149" s="257">
        <f t="shared" si="9"/>
        <v>0</v>
      </c>
      <c r="C149" s="258"/>
      <c r="D149" s="257">
        <f t="shared" si="10"/>
        <v>0</v>
      </c>
      <c r="E149" s="258"/>
      <c r="F149" s="256"/>
      <c r="G149" s="256"/>
      <c r="H149" s="256"/>
      <c r="I149" s="256"/>
      <c r="J149" s="256"/>
      <c r="K149" s="256"/>
      <c r="L149" s="34"/>
      <c r="M149" s="34"/>
      <c r="N149" s="34"/>
      <c r="O149" s="34"/>
    </row>
    <row r="150" spans="1:15" s="9" customFormat="1" ht="15.75" x14ac:dyDescent="0.25">
      <c r="A150" s="2"/>
      <c r="B150" s="257">
        <f t="shared" si="9"/>
        <v>0</v>
      </c>
      <c r="C150" s="258"/>
      <c r="D150" s="257">
        <f t="shared" si="10"/>
        <v>0</v>
      </c>
      <c r="E150" s="258"/>
      <c r="F150" s="256"/>
      <c r="G150" s="256"/>
      <c r="H150" s="256"/>
      <c r="I150" s="256"/>
      <c r="J150" s="256"/>
      <c r="K150" s="256"/>
      <c r="L150" s="34"/>
      <c r="M150" s="34"/>
      <c r="N150" s="34"/>
      <c r="O150" s="34"/>
    </row>
    <row r="151" spans="1:15" s="9" customFormat="1" ht="15.75" x14ac:dyDescent="0.25">
      <c r="A151" s="2"/>
      <c r="B151" s="257">
        <f t="shared" si="9"/>
        <v>0</v>
      </c>
      <c r="C151" s="258"/>
      <c r="D151" s="257">
        <f t="shared" si="10"/>
        <v>0</v>
      </c>
      <c r="E151" s="258"/>
      <c r="F151" s="256"/>
      <c r="G151" s="256"/>
      <c r="H151" s="256"/>
      <c r="I151" s="256"/>
      <c r="J151" s="256"/>
      <c r="K151" s="256"/>
      <c r="L151" s="34"/>
      <c r="M151" s="34"/>
      <c r="N151" s="34"/>
      <c r="O151" s="34"/>
    </row>
    <row r="152" spans="1:15" s="9" customFormat="1" ht="15.75" x14ac:dyDescent="0.25">
      <c r="A152" s="2"/>
      <c r="B152" s="257">
        <f t="shared" si="9"/>
        <v>0</v>
      </c>
      <c r="C152" s="258"/>
      <c r="D152" s="257">
        <f t="shared" si="10"/>
        <v>0</v>
      </c>
      <c r="E152" s="258"/>
      <c r="F152" s="256"/>
      <c r="G152" s="256"/>
      <c r="H152" s="256"/>
      <c r="I152" s="256"/>
      <c r="J152" s="256"/>
      <c r="K152" s="256"/>
      <c r="L152" s="34"/>
      <c r="M152" s="34"/>
      <c r="N152" s="34"/>
      <c r="O152" s="34"/>
    </row>
    <row r="153" spans="1:15" s="9" customFormat="1" ht="15.75" x14ac:dyDescent="0.25">
      <c r="A153" s="2"/>
      <c r="B153" s="257">
        <f t="shared" si="9"/>
        <v>0</v>
      </c>
      <c r="C153" s="258"/>
      <c r="D153" s="257">
        <f t="shared" si="10"/>
        <v>0</v>
      </c>
      <c r="E153" s="258"/>
      <c r="F153" s="256"/>
      <c r="G153" s="256"/>
      <c r="H153" s="256"/>
      <c r="I153" s="256"/>
      <c r="J153" s="256"/>
      <c r="K153" s="256"/>
      <c r="L153" s="34"/>
      <c r="M153" s="34"/>
      <c r="N153" s="34"/>
      <c r="O153" s="34"/>
    </row>
    <row r="154" spans="1:15" s="9" customFormat="1" ht="15.75" x14ac:dyDescent="0.25">
      <c r="A154" s="2"/>
      <c r="B154" s="257">
        <f t="shared" si="9"/>
        <v>0</v>
      </c>
      <c r="C154" s="258"/>
      <c r="D154" s="257">
        <f t="shared" si="10"/>
        <v>0</v>
      </c>
      <c r="E154" s="258"/>
      <c r="F154" s="256"/>
      <c r="G154" s="256"/>
      <c r="H154" s="256"/>
      <c r="I154" s="256"/>
      <c r="J154" s="256"/>
      <c r="K154" s="256"/>
      <c r="L154" s="34"/>
      <c r="M154" s="34"/>
      <c r="N154" s="34"/>
      <c r="O154" s="34"/>
    </row>
    <row r="155" spans="1:15" s="9" customFormat="1" ht="15.75" x14ac:dyDescent="0.25">
      <c r="A155" s="2"/>
      <c r="B155" s="257">
        <f t="shared" si="9"/>
        <v>0</v>
      </c>
      <c r="C155" s="258"/>
      <c r="D155" s="257">
        <f t="shared" si="10"/>
        <v>0</v>
      </c>
      <c r="E155" s="258"/>
      <c r="F155" s="256"/>
      <c r="G155" s="256"/>
      <c r="H155" s="256"/>
      <c r="I155" s="256"/>
      <c r="J155" s="256"/>
      <c r="K155" s="256"/>
      <c r="L155" s="34"/>
      <c r="M155" s="34"/>
      <c r="N155" s="34"/>
      <c r="O155" s="34"/>
    </row>
    <row r="156" spans="1:15" s="9" customFormat="1" ht="15.75" x14ac:dyDescent="0.25">
      <c r="A156" s="2"/>
      <c r="B156" s="257">
        <f t="shared" si="9"/>
        <v>0</v>
      </c>
      <c r="C156" s="258"/>
      <c r="D156" s="257">
        <f t="shared" si="10"/>
        <v>0</v>
      </c>
      <c r="E156" s="258"/>
      <c r="F156" s="256"/>
      <c r="G156" s="256"/>
      <c r="H156" s="256"/>
      <c r="I156" s="256"/>
      <c r="J156" s="256"/>
      <c r="K156" s="256"/>
      <c r="L156" s="34"/>
      <c r="M156" s="34"/>
      <c r="N156" s="34"/>
      <c r="O156" s="34"/>
    </row>
    <row r="157" spans="1:15" s="9" customFormat="1" ht="15.75" x14ac:dyDescent="0.25">
      <c r="A157" s="2"/>
      <c r="B157" s="257">
        <f t="shared" si="9"/>
        <v>0</v>
      </c>
      <c r="C157" s="258"/>
      <c r="D157" s="257">
        <f t="shared" si="10"/>
        <v>0</v>
      </c>
      <c r="E157" s="258"/>
      <c r="F157" s="256"/>
      <c r="G157" s="256"/>
      <c r="H157" s="256"/>
      <c r="I157" s="256"/>
      <c r="J157" s="256"/>
      <c r="K157" s="256"/>
      <c r="L157" s="34"/>
      <c r="M157" s="34"/>
      <c r="N157" s="34"/>
      <c r="O157" s="34"/>
    </row>
    <row r="158" spans="1:15" s="9" customFormat="1" ht="15.75" x14ac:dyDescent="0.25">
      <c r="A158" s="2"/>
      <c r="B158" s="257">
        <f t="shared" si="9"/>
        <v>0</v>
      </c>
      <c r="C158" s="258"/>
      <c r="D158" s="257">
        <f t="shared" si="10"/>
        <v>0</v>
      </c>
      <c r="E158" s="258"/>
      <c r="F158" s="256"/>
      <c r="G158" s="256"/>
      <c r="H158" s="256"/>
      <c r="I158" s="256"/>
      <c r="J158" s="256"/>
      <c r="K158" s="256"/>
      <c r="L158" s="34"/>
      <c r="M158" s="34"/>
      <c r="N158" s="34"/>
      <c r="O158" s="34"/>
    </row>
    <row r="159" spans="1:15" s="9" customFormat="1" ht="15.75" x14ac:dyDescent="0.25">
      <c r="A159" s="2"/>
      <c r="B159" s="257">
        <f t="shared" si="9"/>
        <v>0</v>
      </c>
      <c r="C159" s="258"/>
      <c r="D159" s="257">
        <f t="shared" si="10"/>
        <v>0</v>
      </c>
      <c r="E159" s="258"/>
      <c r="F159" s="256"/>
      <c r="G159" s="256"/>
      <c r="H159" s="256"/>
      <c r="I159" s="256"/>
      <c r="J159" s="256"/>
      <c r="K159" s="256"/>
      <c r="L159" s="34"/>
      <c r="M159" s="34"/>
      <c r="N159" s="34"/>
      <c r="O159" s="34"/>
    </row>
    <row r="160" spans="1:15" s="9" customFormat="1" ht="15.75" x14ac:dyDescent="0.25">
      <c r="A160" s="2"/>
      <c r="B160" s="257">
        <f t="shared" si="9"/>
        <v>0</v>
      </c>
      <c r="C160" s="258"/>
      <c r="D160" s="257">
        <f t="shared" si="10"/>
        <v>0</v>
      </c>
      <c r="E160" s="258"/>
      <c r="F160" s="256"/>
      <c r="G160" s="256"/>
      <c r="H160" s="256"/>
      <c r="I160" s="256"/>
      <c r="J160" s="256"/>
      <c r="K160" s="256"/>
      <c r="L160" s="34"/>
      <c r="M160" s="34"/>
      <c r="N160" s="34"/>
      <c r="O160" s="34"/>
    </row>
    <row r="161" spans="1:15" s="9" customFormat="1" ht="15.75" x14ac:dyDescent="0.25">
      <c r="A161" s="2"/>
      <c r="B161" s="257">
        <f t="shared" si="9"/>
        <v>0</v>
      </c>
      <c r="C161" s="258"/>
      <c r="D161" s="257">
        <f t="shared" si="10"/>
        <v>0</v>
      </c>
      <c r="E161" s="258"/>
      <c r="F161" s="256"/>
      <c r="G161" s="256"/>
      <c r="H161" s="256"/>
      <c r="I161" s="256"/>
      <c r="J161" s="256"/>
      <c r="K161" s="256"/>
      <c r="L161" s="34"/>
      <c r="M161" s="34"/>
      <c r="N161" s="34"/>
      <c r="O161" s="34"/>
    </row>
    <row r="162" spans="1:15" s="9" customFormat="1" ht="15.75" x14ac:dyDescent="0.25">
      <c r="A162" s="2"/>
      <c r="B162" s="257">
        <f t="shared" si="9"/>
        <v>0</v>
      </c>
      <c r="C162" s="258"/>
      <c r="D162" s="257">
        <f t="shared" si="10"/>
        <v>0</v>
      </c>
      <c r="E162" s="258"/>
      <c r="F162" s="256"/>
      <c r="G162" s="256"/>
      <c r="H162" s="256"/>
      <c r="I162" s="256"/>
      <c r="J162" s="256"/>
      <c r="K162" s="256"/>
      <c r="L162" s="34"/>
      <c r="M162" s="34"/>
      <c r="N162" s="34"/>
      <c r="O162" s="34"/>
    </row>
    <row r="163" spans="1:15" s="9" customFormat="1" ht="15.75" x14ac:dyDescent="0.25">
      <c r="A163" s="2"/>
      <c r="B163" s="257">
        <f t="shared" si="9"/>
        <v>0</v>
      </c>
      <c r="C163" s="258"/>
      <c r="D163" s="257">
        <f t="shared" si="10"/>
        <v>0</v>
      </c>
      <c r="E163" s="258"/>
      <c r="F163" s="256"/>
      <c r="G163" s="256"/>
      <c r="H163" s="256"/>
      <c r="I163" s="256"/>
      <c r="J163" s="256"/>
      <c r="K163" s="256"/>
      <c r="L163" s="34"/>
      <c r="M163" s="34"/>
      <c r="N163" s="34"/>
      <c r="O163" s="34"/>
    </row>
    <row r="164" spans="1:15" s="9" customFormat="1" ht="15.75" x14ac:dyDescent="0.25">
      <c r="A164" s="2"/>
      <c r="B164" s="257">
        <f t="shared" si="9"/>
        <v>0</v>
      </c>
      <c r="C164" s="258"/>
      <c r="D164" s="257">
        <f t="shared" si="10"/>
        <v>0</v>
      </c>
      <c r="E164" s="258"/>
      <c r="F164" s="256"/>
      <c r="G164" s="256"/>
      <c r="H164" s="256"/>
      <c r="I164" s="256"/>
      <c r="J164" s="256"/>
      <c r="K164" s="256"/>
      <c r="L164" s="34"/>
      <c r="M164" s="34"/>
      <c r="N164" s="34"/>
      <c r="O164" s="34"/>
    </row>
    <row r="165" spans="1:15" s="9" customFormat="1" ht="15.75" x14ac:dyDescent="0.25">
      <c r="A165" s="2"/>
      <c r="B165" s="257">
        <f t="shared" si="9"/>
        <v>0</v>
      </c>
      <c r="C165" s="258"/>
      <c r="D165" s="257">
        <f t="shared" si="10"/>
        <v>0</v>
      </c>
      <c r="E165" s="258"/>
      <c r="F165" s="256"/>
      <c r="G165" s="256"/>
      <c r="H165" s="256"/>
      <c r="I165" s="256"/>
      <c r="J165" s="256"/>
      <c r="K165" s="256"/>
      <c r="L165" s="34"/>
      <c r="M165" s="34"/>
      <c r="N165" s="34"/>
      <c r="O165" s="34"/>
    </row>
    <row r="166" spans="1:15" s="9" customFormat="1" ht="15.75" x14ac:dyDescent="0.25">
      <c r="A166" s="2"/>
      <c r="B166" s="257">
        <f t="shared" si="9"/>
        <v>0</v>
      </c>
      <c r="C166" s="258"/>
      <c r="D166" s="257">
        <f t="shared" si="10"/>
        <v>0</v>
      </c>
      <c r="E166" s="258"/>
      <c r="F166" s="256"/>
      <c r="G166" s="256"/>
      <c r="H166" s="256"/>
      <c r="I166" s="256"/>
      <c r="J166" s="256"/>
      <c r="K166" s="256"/>
      <c r="L166" s="34"/>
      <c r="M166" s="34"/>
      <c r="N166" s="34"/>
      <c r="O166" s="34"/>
    </row>
    <row r="167" spans="1:15" s="9" customFormat="1" ht="15.75" x14ac:dyDescent="0.25">
      <c r="A167" s="2"/>
      <c r="B167" s="257">
        <f t="shared" si="9"/>
        <v>0</v>
      </c>
      <c r="C167" s="258"/>
      <c r="D167" s="257">
        <f t="shared" si="10"/>
        <v>0</v>
      </c>
      <c r="E167" s="258"/>
      <c r="F167" s="256"/>
      <c r="G167" s="256"/>
      <c r="H167" s="256"/>
      <c r="I167" s="256"/>
      <c r="J167" s="256"/>
      <c r="K167" s="256"/>
      <c r="L167" s="34"/>
      <c r="M167" s="34"/>
      <c r="N167" s="34"/>
      <c r="O167" s="34"/>
    </row>
    <row r="168" spans="1:15" s="9" customFormat="1" ht="15.75" x14ac:dyDescent="0.25">
      <c r="A168" s="2"/>
      <c r="B168" s="257">
        <f t="shared" si="9"/>
        <v>0</v>
      </c>
      <c r="C168" s="258"/>
      <c r="D168" s="257">
        <f t="shared" si="10"/>
        <v>0</v>
      </c>
      <c r="E168" s="258"/>
      <c r="F168" s="256"/>
      <c r="G168" s="256"/>
      <c r="H168" s="256"/>
      <c r="I168" s="256"/>
      <c r="J168" s="256"/>
      <c r="K168" s="256"/>
      <c r="L168" s="34"/>
      <c r="M168" s="34"/>
      <c r="N168" s="34"/>
      <c r="O168" s="34"/>
    </row>
    <row r="169" spans="1:15" s="9" customFormat="1" ht="15.75" x14ac:dyDescent="0.25">
      <c r="A169" s="2"/>
      <c r="B169" s="257">
        <f t="shared" si="9"/>
        <v>0</v>
      </c>
      <c r="C169" s="258"/>
      <c r="D169" s="257">
        <f t="shared" si="10"/>
        <v>0</v>
      </c>
      <c r="E169" s="258"/>
      <c r="F169" s="256"/>
      <c r="G169" s="256"/>
      <c r="H169" s="256"/>
      <c r="I169" s="256"/>
      <c r="J169" s="256"/>
      <c r="K169" s="256"/>
      <c r="L169" s="34"/>
      <c r="M169" s="34"/>
      <c r="N169" s="34"/>
      <c r="O169" s="34"/>
    </row>
    <row r="170" spans="1:15" s="9" customFormat="1" ht="15.75" x14ac:dyDescent="0.25">
      <c r="A170" s="2"/>
      <c r="B170" s="257">
        <f t="shared" si="9"/>
        <v>0</v>
      </c>
      <c r="C170" s="258"/>
      <c r="D170" s="257">
        <f t="shared" si="10"/>
        <v>0</v>
      </c>
      <c r="E170" s="258"/>
      <c r="F170" s="256"/>
      <c r="G170" s="256"/>
      <c r="H170" s="256"/>
      <c r="I170" s="256"/>
      <c r="J170" s="256"/>
      <c r="K170" s="256"/>
      <c r="L170" s="34"/>
      <c r="M170" s="34"/>
      <c r="N170" s="34"/>
      <c r="O170" s="34"/>
    </row>
    <row r="171" spans="1:15" s="9" customFormat="1" ht="15.75" x14ac:dyDescent="0.25">
      <c r="A171" s="2"/>
      <c r="B171" s="257">
        <f t="shared" si="9"/>
        <v>0</v>
      </c>
      <c r="C171" s="258"/>
      <c r="D171" s="257">
        <f t="shared" si="10"/>
        <v>0</v>
      </c>
      <c r="E171" s="258"/>
      <c r="F171" s="256"/>
      <c r="G171" s="256"/>
      <c r="H171" s="256"/>
      <c r="I171" s="256"/>
      <c r="J171" s="256"/>
      <c r="K171" s="256"/>
      <c r="L171" s="34"/>
      <c r="M171" s="34"/>
      <c r="N171" s="34"/>
      <c r="O171" s="34"/>
    </row>
    <row r="172" spans="1:15" s="9" customFormat="1" ht="15.75" x14ac:dyDescent="0.25">
      <c r="A172" s="2"/>
      <c r="B172" s="257">
        <f t="shared" si="9"/>
        <v>0</v>
      </c>
      <c r="C172" s="258"/>
      <c r="D172" s="257">
        <f t="shared" si="10"/>
        <v>0</v>
      </c>
      <c r="E172" s="258"/>
      <c r="F172" s="256"/>
      <c r="G172" s="256"/>
      <c r="H172" s="256"/>
      <c r="I172" s="256"/>
      <c r="J172" s="256"/>
      <c r="K172" s="256"/>
      <c r="L172" s="34"/>
      <c r="M172" s="34"/>
      <c r="N172" s="34"/>
      <c r="O172" s="34"/>
    </row>
    <row r="173" spans="1:15" s="9" customFormat="1" ht="15.75" x14ac:dyDescent="0.25">
      <c r="A173" s="2"/>
      <c r="B173" s="257">
        <f t="shared" si="9"/>
        <v>0</v>
      </c>
      <c r="C173" s="258"/>
      <c r="D173" s="257">
        <f t="shared" si="10"/>
        <v>0</v>
      </c>
      <c r="E173" s="258"/>
      <c r="F173" s="256"/>
      <c r="G173" s="256"/>
      <c r="H173" s="256"/>
      <c r="I173" s="256"/>
      <c r="J173" s="256"/>
      <c r="K173" s="256"/>
      <c r="L173" s="34"/>
      <c r="M173" s="34"/>
      <c r="N173" s="34"/>
      <c r="O173" s="34"/>
    </row>
    <row r="174" spans="1:15" s="9" customFormat="1" ht="15.75" x14ac:dyDescent="0.25">
      <c r="A174" s="2"/>
      <c r="B174" s="257">
        <f t="shared" si="9"/>
        <v>0</v>
      </c>
      <c r="C174" s="258"/>
      <c r="D174" s="257">
        <f t="shared" si="10"/>
        <v>0</v>
      </c>
      <c r="E174" s="258"/>
      <c r="F174" s="256"/>
      <c r="G174" s="256"/>
      <c r="H174" s="256"/>
      <c r="I174" s="256"/>
      <c r="J174" s="256"/>
      <c r="K174" s="256"/>
      <c r="L174" s="34"/>
      <c r="M174" s="34"/>
      <c r="N174" s="34"/>
      <c r="O174" s="34"/>
    </row>
    <row r="175" spans="1:15" s="9" customFormat="1" ht="15.75" x14ac:dyDescent="0.25">
      <c r="A175" s="2"/>
      <c r="B175" s="257">
        <f t="shared" si="9"/>
        <v>0</v>
      </c>
      <c r="C175" s="258"/>
      <c r="D175" s="257">
        <f t="shared" si="10"/>
        <v>0</v>
      </c>
      <c r="E175" s="258"/>
      <c r="F175" s="256"/>
      <c r="G175" s="256"/>
      <c r="H175" s="256"/>
      <c r="I175" s="256"/>
      <c r="J175" s="256"/>
      <c r="K175" s="256"/>
      <c r="L175" s="34"/>
      <c r="M175" s="34"/>
      <c r="N175" s="34"/>
      <c r="O175" s="34"/>
    </row>
    <row r="176" spans="1:15" s="9" customFormat="1" ht="15.75" x14ac:dyDescent="0.25">
      <c r="A176" s="2"/>
      <c r="B176" s="257">
        <f t="shared" si="9"/>
        <v>0</v>
      </c>
      <c r="C176" s="258"/>
      <c r="D176" s="257">
        <f t="shared" si="10"/>
        <v>0</v>
      </c>
      <c r="E176" s="258"/>
      <c r="F176" s="256"/>
      <c r="G176" s="256"/>
      <c r="H176" s="256"/>
      <c r="I176" s="256"/>
      <c r="J176" s="256"/>
      <c r="K176" s="256"/>
      <c r="L176" s="34"/>
      <c r="M176" s="34"/>
      <c r="N176" s="34"/>
      <c r="O176" s="34"/>
    </row>
    <row r="177" spans="1:15" s="9" customFormat="1" ht="15.75" x14ac:dyDescent="0.25">
      <c r="A177" s="2"/>
      <c r="B177" s="257">
        <f t="shared" si="9"/>
        <v>0</v>
      </c>
      <c r="C177" s="258"/>
      <c r="D177" s="257">
        <f t="shared" si="10"/>
        <v>0</v>
      </c>
      <c r="E177" s="258"/>
      <c r="F177" s="256"/>
      <c r="G177" s="256"/>
      <c r="H177" s="256"/>
      <c r="I177" s="256"/>
      <c r="J177" s="256"/>
      <c r="K177" s="256"/>
      <c r="L177" s="34"/>
      <c r="M177" s="34"/>
      <c r="N177" s="34"/>
      <c r="O177" s="34"/>
    </row>
    <row r="178" spans="1:15" s="9" customFormat="1" ht="15.75" x14ac:dyDescent="0.25">
      <c r="A178" s="2"/>
      <c r="B178" s="257">
        <f t="shared" si="9"/>
        <v>0</v>
      </c>
      <c r="C178" s="258"/>
      <c r="D178" s="257">
        <f t="shared" si="10"/>
        <v>0</v>
      </c>
      <c r="E178" s="258"/>
      <c r="F178" s="256"/>
      <c r="G178" s="256"/>
      <c r="H178" s="256"/>
      <c r="I178" s="256"/>
      <c r="J178" s="256"/>
      <c r="K178" s="256"/>
      <c r="L178" s="34"/>
      <c r="M178" s="34"/>
      <c r="N178" s="34"/>
      <c r="O178" s="34"/>
    </row>
    <row r="179" spans="1:15" s="9" customFormat="1" ht="15.75" x14ac:dyDescent="0.25">
      <c r="A179" s="2"/>
      <c r="B179" s="257">
        <f t="shared" si="9"/>
        <v>0</v>
      </c>
      <c r="C179" s="258"/>
      <c r="D179" s="257">
        <f t="shared" si="10"/>
        <v>0</v>
      </c>
      <c r="E179" s="258"/>
      <c r="F179" s="256"/>
      <c r="G179" s="256"/>
      <c r="H179" s="256"/>
      <c r="I179" s="256"/>
      <c r="J179" s="256"/>
      <c r="K179" s="256"/>
      <c r="L179" s="34"/>
      <c r="M179" s="34"/>
      <c r="N179" s="34"/>
      <c r="O179" s="34"/>
    </row>
    <row r="180" spans="1:15" s="9" customFormat="1" ht="15.75" x14ac:dyDescent="0.25">
      <c r="A180" s="2"/>
      <c r="B180" s="257">
        <f t="shared" si="9"/>
        <v>0</v>
      </c>
      <c r="C180" s="258"/>
      <c r="D180" s="257">
        <f t="shared" si="10"/>
        <v>0</v>
      </c>
      <c r="E180" s="258"/>
      <c r="F180" s="256"/>
      <c r="G180" s="256"/>
      <c r="H180" s="256"/>
      <c r="I180" s="256"/>
      <c r="J180" s="256"/>
      <c r="K180" s="256"/>
      <c r="L180" s="34"/>
      <c r="M180" s="34"/>
      <c r="N180" s="34"/>
      <c r="O180" s="34"/>
    </row>
    <row r="181" spans="1:15" s="9" customFormat="1" ht="15.75" x14ac:dyDescent="0.25">
      <c r="A181" s="2"/>
      <c r="B181" s="257">
        <f t="shared" si="9"/>
        <v>0</v>
      </c>
      <c r="C181" s="258"/>
      <c r="D181" s="257">
        <f t="shared" si="10"/>
        <v>0</v>
      </c>
      <c r="E181" s="258"/>
      <c r="F181" s="256"/>
      <c r="G181" s="256"/>
      <c r="H181" s="256"/>
      <c r="I181" s="256"/>
      <c r="J181" s="256"/>
      <c r="K181" s="256"/>
      <c r="L181" s="34"/>
      <c r="M181" s="34"/>
      <c r="N181" s="34"/>
      <c r="O181" s="34"/>
    </row>
    <row r="182" spans="1:15" s="9" customFormat="1" ht="15.75" x14ac:dyDescent="0.25">
      <c r="A182" s="2"/>
      <c r="B182" s="257">
        <f t="shared" si="9"/>
        <v>0</v>
      </c>
      <c r="C182" s="258"/>
      <c r="D182" s="257">
        <f t="shared" si="10"/>
        <v>0</v>
      </c>
      <c r="E182" s="258"/>
      <c r="F182" s="256"/>
      <c r="G182" s="256"/>
      <c r="H182" s="256"/>
      <c r="I182" s="256"/>
      <c r="J182" s="256"/>
      <c r="K182" s="256"/>
      <c r="L182" s="34"/>
      <c r="M182" s="34"/>
      <c r="N182" s="34"/>
      <c r="O182" s="34"/>
    </row>
    <row r="183" spans="1:15" s="9" customFormat="1" ht="15.75" x14ac:dyDescent="0.25">
      <c r="A183" s="2"/>
      <c r="B183" s="257">
        <f t="shared" si="9"/>
        <v>0</v>
      </c>
      <c r="C183" s="258"/>
      <c r="D183" s="257">
        <f t="shared" si="10"/>
        <v>0</v>
      </c>
      <c r="E183" s="258"/>
      <c r="F183" s="256"/>
      <c r="G183" s="256"/>
      <c r="H183" s="256"/>
      <c r="I183" s="256"/>
      <c r="J183" s="256"/>
      <c r="K183" s="256"/>
      <c r="L183" s="34"/>
      <c r="M183" s="34"/>
      <c r="N183" s="34"/>
      <c r="O183" s="34"/>
    </row>
    <row r="184" spans="1:15" s="9" customFormat="1" ht="15.75" x14ac:dyDescent="0.25">
      <c r="A184" s="2"/>
      <c r="B184" s="257">
        <f t="shared" si="9"/>
        <v>0</v>
      </c>
      <c r="C184" s="258"/>
      <c r="D184" s="257">
        <f t="shared" si="10"/>
        <v>0</v>
      </c>
      <c r="E184" s="258"/>
      <c r="F184" s="256"/>
      <c r="G184" s="256"/>
      <c r="H184" s="256"/>
      <c r="I184" s="256"/>
      <c r="J184" s="256"/>
      <c r="K184" s="256"/>
      <c r="L184" s="34"/>
      <c r="M184" s="34"/>
      <c r="N184" s="34"/>
      <c r="O184" s="34"/>
    </row>
    <row r="185" spans="1:15" s="9" customFormat="1" ht="15.75" x14ac:dyDescent="0.25">
      <c r="A185" s="2"/>
      <c r="B185" s="257">
        <f t="shared" si="9"/>
        <v>0</v>
      </c>
      <c r="C185" s="258"/>
      <c r="D185" s="257">
        <f t="shared" si="10"/>
        <v>0</v>
      </c>
      <c r="E185" s="258"/>
      <c r="F185" s="256"/>
      <c r="G185" s="256"/>
      <c r="H185" s="256"/>
      <c r="I185" s="256"/>
      <c r="J185" s="256"/>
      <c r="K185" s="256"/>
      <c r="L185" s="34"/>
      <c r="M185" s="34"/>
      <c r="N185" s="34"/>
      <c r="O185" s="34"/>
    </row>
    <row r="186" spans="1:15" s="9" customFormat="1" ht="15.75" x14ac:dyDescent="0.25">
      <c r="A186" s="2"/>
      <c r="B186" s="257">
        <f t="shared" si="9"/>
        <v>0</v>
      </c>
      <c r="C186" s="258"/>
      <c r="D186" s="257">
        <f t="shared" si="10"/>
        <v>0</v>
      </c>
      <c r="E186" s="258"/>
      <c r="F186" s="256"/>
      <c r="G186" s="256"/>
      <c r="H186" s="256"/>
      <c r="I186" s="256"/>
      <c r="J186" s="256"/>
      <c r="K186" s="256"/>
      <c r="L186" s="34"/>
      <c r="M186" s="34"/>
      <c r="N186" s="34"/>
      <c r="O186" s="34"/>
    </row>
    <row r="187" spans="1:15" s="9" customFormat="1" ht="15.7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32"/>
      <c r="K187" s="32"/>
      <c r="L187" s="34"/>
      <c r="M187" s="34"/>
      <c r="N187" s="34"/>
      <c r="O187" s="34"/>
    </row>
    <row r="188" spans="1:15" s="10" customFormat="1" ht="47.25" x14ac:dyDescent="0.25">
      <c r="A188" s="31" t="s">
        <v>28</v>
      </c>
      <c r="B188" s="31"/>
      <c r="C188" s="31"/>
      <c r="D188" s="31"/>
      <c r="E188" s="31"/>
      <c r="F188" s="141"/>
      <c r="G188" s="100" t="s">
        <v>37</v>
      </c>
      <c r="H188" s="51" t="s">
        <v>39</v>
      </c>
      <c r="I188" s="325" t="s">
        <v>264</v>
      </c>
      <c r="J188" s="325"/>
      <c r="K188" s="142" t="s">
        <v>142</v>
      </c>
      <c r="L188" s="12"/>
      <c r="M188" s="12"/>
      <c r="N188" s="12"/>
      <c r="O188" s="12"/>
    </row>
    <row r="189" spans="1:15" s="10" customFormat="1" ht="15.75" x14ac:dyDescent="0.25">
      <c r="A189" s="31"/>
      <c r="B189" s="31" t="s">
        <v>29</v>
      </c>
      <c r="C189" s="31"/>
      <c r="D189" s="143" t="s">
        <v>88</v>
      </c>
      <c r="E189" s="31"/>
      <c r="F189" s="141"/>
      <c r="G189" s="216"/>
      <c r="H189" s="216"/>
      <c r="I189" s="304"/>
      <c r="J189" s="304"/>
      <c r="K189" s="216"/>
      <c r="L189" s="12"/>
      <c r="M189" s="12"/>
      <c r="N189" s="12"/>
      <c r="O189" s="12"/>
    </row>
    <row r="190" spans="1:15" s="10" customFormat="1" ht="15.75" x14ac:dyDescent="0.25">
      <c r="A190" s="31"/>
      <c r="B190" s="120"/>
      <c r="C190" s="31"/>
      <c r="D190" s="143" t="s">
        <v>89</v>
      </c>
      <c r="E190" s="31"/>
      <c r="F190" s="141"/>
      <c r="G190" s="216"/>
      <c r="H190" s="216"/>
      <c r="I190" s="304"/>
      <c r="J190" s="304"/>
      <c r="K190" s="216"/>
      <c r="L190" s="12"/>
      <c r="M190" s="12"/>
      <c r="N190" s="12"/>
      <c r="O190" s="12"/>
    </row>
    <row r="191" spans="1:15" s="10" customFormat="1" ht="15.75" x14ac:dyDescent="0.25">
      <c r="A191" s="31"/>
      <c r="B191" s="31" t="s">
        <v>30</v>
      </c>
      <c r="C191" s="31"/>
      <c r="D191" s="31"/>
      <c r="E191" s="31"/>
      <c r="F191" s="141"/>
      <c r="G191" s="216"/>
      <c r="H191" s="216"/>
      <c r="I191" s="304"/>
      <c r="J191" s="304"/>
      <c r="K191" s="216"/>
      <c r="L191" s="12"/>
      <c r="M191" s="12"/>
      <c r="N191" s="12"/>
      <c r="O191" s="12"/>
    </row>
    <row r="192" spans="1:15" s="10" customFormat="1" ht="15.75" x14ac:dyDescent="0.25">
      <c r="A192" s="31"/>
      <c r="B192" s="31" t="s">
        <v>143</v>
      </c>
      <c r="C192" s="31"/>
      <c r="D192" s="31"/>
      <c r="E192" s="31"/>
      <c r="F192" s="141"/>
      <c r="G192" s="216"/>
      <c r="H192" s="216"/>
      <c r="I192" s="304"/>
      <c r="J192" s="304"/>
      <c r="K192" s="216"/>
      <c r="L192" s="12"/>
      <c r="M192" s="12"/>
      <c r="N192" s="12"/>
      <c r="O192" s="12"/>
    </row>
    <row r="193" spans="1:15" s="10" customFormat="1" ht="15.75" x14ac:dyDescent="0.25">
      <c r="A193" s="31"/>
      <c r="B193" s="31" t="s">
        <v>31</v>
      </c>
      <c r="C193" s="31"/>
      <c r="D193" s="31"/>
      <c r="E193" s="31"/>
      <c r="F193" s="141"/>
      <c r="G193" s="216"/>
      <c r="H193" s="216"/>
      <c r="I193" s="304"/>
      <c r="J193" s="304"/>
      <c r="K193" s="216"/>
      <c r="L193" s="12"/>
      <c r="M193" s="12"/>
      <c r="N193" s="12"/>
      <c r="O193" s="12"/>
    </row>
    <row r="194" spans="1:15" s="10" customFormat="1" ht="15.75" x14ac:dyDescent="0.25">
      <c r="A194" s="31"/>
      <c r="B194" s="31" t="s">
        <v>32</v>
      </c>
      <c r="C194" s="31"/>
      <c r="D194" s="31"/>
      <c r="E194" s="31"/>
      <c r="F194" s="141"/>
      <c r="G194" s="216"/>
      <c r="H194" s="216"/>
      <c r="I194" s="304"/>
      <c r="J194" s="304"/>
      <c r="K194" s="216"/>
      <c r="L194" s="12"/>
      <c r="M194" s="12"/>
      <c r="N194" s="12"/>
      <c r="O194" s="12"/>
    </row>
    <row r="195" spans="1:15" s="10" customFormat="1" ht="15.75" x14ac:dyDescent="0.25">
      <c r="A195" s="31"/>
      <c r="B195" s="31" t="s">
        <v>33</v>
      </c>
      <c r="C195" s="31"/>
      <c r="D195" s="31"/>
      <c r="E195" s="31"/>
      <c r="F195" s="141"/>
      <c r="G195" s="216"/>
      <c r="H195" s="216"/>
      <c r="I195" s="304"/>
      <c r="J195" s="304"/>
      <c r="K195" s="216"/>
      <c r="L195" s="12"/>
      <c r="M195" s="12"/>
      <c r="N195" s="12"/>
      <c r="O195" s="12"/>
    </row>
    <row r="196" spans="1:15" s="10" customFormat="1" ht="15.75" x14ac:dyDescent="0.25">
      <c r="A196" s="31"/>
      <c r="B196" s="31" t="s">
        <v>34</v>
      </c>
      <c r="C196" s="31"/>
      <c r="D196" s="31"/>
      <c r="E196" s="31"/>
      <c r="F196" s="141"/>
      <c r="G196" s="216"/>
      <c r="H196" s="216"/>
      <c r="I196" s="304"/>
      <c r="J196" s="304"/>
      <c r="K196" s="216"/>
      <c r="L196" s="12"/>
      <c r="M196" s="12"/>
      <c r="N196" s="12"/>
      <c r="O196" s="12"/>
    </row>
    <row r="197" spans="1:15" ht="15.75" x14ac:dyDescent="0.25">
      <c r="A197" s="97"/>
      <c r="B197" s="97"/>
      <c r="C197" s="97"/>
      <c r="D197" s="97"/>
      <c r="E197" s="97"/>
      <c r="F197" s="97"/>
      <c r="G197" s="97"/>
      <c r="H197" s="97"/>
      <c r="I197" s="55"/>
      <c r="J197" s="55"/>
      <c r="K197" s="55"/>
      <c r="L197" s="12"/>
      <c r="M197" s="12"/>
      <c r="N197" s="12"/>
      <c r="O197" s="12"/>
    </row>
    <row r="198" spans="1:15" ht="15.75" x14ac:dyDescent="0.25">
      <c r="A198" s="97"/>
      <c r="B198" s="97"/>
      <c r="C198" s="97"/>
      <c r="D198" s="97"/>
      <c r="E198" s="97"/>
      <c r="F198" s="97"/>
      <c r="G198" s="97"/>
      <c r="H198" s="97"/>
      <c r="I198" s="55"/>
      <c r="J198" s="55"/>
      <c r="K198" s="55"/>
      <c r="L198" s="12"/>
      <c r="M198" s="12"/>
      <c r="N198" s="12"/>
      <c r="O198" s="12"/>
    </row>
    <row r="199" spans="1:15" s="9" customFormat="1" ht="15.75" x14ac:dyDescent="0.25">
      <c r="A199" s="99" t="s">
        <v>141</v>
      </c>
      <c r="B199" s="79"/>
      <c r="C199" s="140"/>
      <c r="D199" s="305"/>
      <c r="E199" s="306"/>
      <c r="F199" s="306"/>
      <c r="G199" s="306"/>
      <c r="H199" s="306"/>
      <c r="I199" s="306"/>
      <c r="J199" s="306"/>
      <c r="K199" s="307"/>
      <c r="L199" s="34"/>
      <c r="M199" s="34"/>
      <c r="N199" s="34"/>
      <c r="O199" s="34"/>
    </row>
    <row r="200" spans="1:15" s="9" customFormat="1" ht="15.75" x14ac:dyDescent="0.25">
      <c r="A200" s="3"/>
      <c r="B200" s="3"/>
      <c r="C200" s="140"/>
      <c r="D200" s="308"/>
      <c r="E200" s="309"/>
      <c r="F200" s="309"/>
      <c r="G200" s="309"/>
      <c r="H200" s="309"/>
      <c r="I200" s="309"/>
      <c r="J200" s="309"/>
      <c r="K200" s="310"/>
      <c r="L200" s="34"/>
      <c r="M200" s="34"/>
      <c r="N200" s="34"/>
      <c r="O200" s="34"/>
    </row>
    <row r="201" spans="1:15" s="9" customFormat="1" ht="15.75" x14ac:dyDescent="0.25">
      <c r="A201" s="3"/>
      <c r="B201" s="3"/>
      <c r="C201" s="140"/>
      <c r="D201" s="311"/>
      <c r="E201" s="312"/>
      <c r="F201" s="312"/>
      <c r="G201" s="312"/>
      <c r="H201" s="312"/>
      <c r="I201" s="312"/>
      <c r="J201" s="312"/>
      <c r="K201" s="313"/>
      <c r="L201" s="34"/>
      <c r="M201" s="34"/>
      <c r="N201" s="34"/>
      <c r="O201" s="34"/>
    </row>
    <row r="202" spans="1:15" s="9" customFormat="1" ht="15.7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32"/>
      <c r="K202" s="32"/>
      <c r="L202" s="34"/>
      <c r="M202" s="34"/>
      <c r="N202" s="34"/>
      <c r="O202" s="34"/>
    </row>
    <row r="203" spans="1:15" s="12" customFormat="1" ht="21" x14ac:dyDescent="0.35">
      <c r="A203" s="28" t="s">
        <v>144</v>
      </c>
      <c r="B203" s="106" t="s">
        <v>214</v>
      </c>
      <c r="C203" s="29"/>
      <c r="D203" s="29"/>
      <c r="E203" s="29"/>
      <c r="F203" s="107"/>
      <c r="G203" s="107"/>
      <c r="H203" s="108"/>
      <c r="I203" s="30"/>
      <c r="J203" s="30"/>
      <c r="K203" s="109"/>
    </row>
    <row r="204" spans="1:15" ht="15.75" x14ac:dyDescent="0.25">
      <c r="A204" s="99"/>
      <c r="B204" s="99"/>
      <c r="C204" s="99"/>
      <c r="D204" s="99"/>
      <c r="E204" s="99"/>
      <c r="F204" s="99"/>
      <c r="G204" s="99"/>
      <c r="H204" s="99"/>
      <c r="I204" s="55"/>
      <c r="J204" s="55"/>
      <c r="K204" s="55"/>
      <c r="L204" s="12"/>
      <c r="M204" s="12"/>
      <c r="N204" s="12"/>
      <c r="O204" s="12"/>
    </row>
    <row r="205" spans="1:15" s="10" customFormat="1" ht="15.75" x14ac:dyDescent="0.25">
      <c r="A205" s="314" t="s">
        <v>145</v>
      </c>
      <c r="B205" s="314"/>
      <c r="C205" s="314"/>
      <c r="D205" s="314"/>
      <c r="E205" s="314"/>
      <c r="F205" s="314"/>
      <c r="G205" s="314"/>
      <c r="H205" s="314"/>
      <c r="I205" s="55"/>
      <c r="J205" s="55"/>
      <c r="K205" s="55"/>
      <c r="L205" s="12"/>
      <c r="M205" s="12"/>
      <c r="N205" s="12"/>
      <c r="O205" s="12"/>
    </row>
    <row r="206" spans="1:15" s="10" customFormat="1" ht="15.75" x14ac:dyDescent="0.25">
      <c r="A206" s="139"/>
      <c r="B206" s="139"/>
      <c r="C206" s="139"/>
      <c r="D206" s="139"/>
      <c r="E206" s="314" t="s">
        <v>146</v>
      </c>
      <c r="F206" s="314"/>
      <c r="G206" s="314"/>
      <c r="H206" s="139"/>
      <c r="I206" s="138"/>
      <c r="J206" s="138"/>
      <c r="K206" s="217"/>
      <c r="L206" s="12"/>
      <c r="M206" s="12"/>
      <c r="N206" s="12"/>
      <c r="O206" s="12"/>
    </row>
    <row r="207" spans="1:15" s="10" customFormat="1" ht="15.75" x14ac:dyDescent="0.25">
      <c r="A207" s="31"/>
      <c r="B207" s="31"/>
      <c r="C207" s="31"/>
      <c r="D207" s="31"/>
      <c r="E207" s="314" t="s">
        <v>147</v>
      </c>
      <c r="F207" s="314"/>
      <c r="G207" s="314"/>
      <c r="H207" s="139"/>
      <c r="I207" s="138"/>
      <c r="J207" s="138"/>
      <c r="K207" s="217"/>
      <c r="L207" s="12"/>
      <c r="M207" s="12"/>
      <c r="N207" s="12"/>
      <c r="O207" s="12"/>
    </row>
    <row r="208" spans="1:15" s="10" customFormat="1" ht="15.75" x14ac:dyDescent="0.25">
      <c r="A208" s="31"/>
      <c r="B208" s="31"/>
      <c r="C208" s="31"/>
      <c r="D208" s="31"/>
      <c r="E208" s="314" t="s">
        <v>148</v>
      </c>
      <c r="F208" s="314"/>
      <c r="G208" s="314"/>
      <c r="H208" s="139"/>
      <c r="I208" s="138"/>
      <c r="J208" s="138"/>
      <c r="K208" s="217"/>
      <c r="L208" s="12"/>
      <c r="M208" s="12"/>
      <c r="N208" s="12"/>
      <c r="O208" s="12"/>
    </row>
    <row r="209" spans="1:15" s="10" customFormat="1" ht="15.75" x14ac:dyDescent="0.25">
      <c r="A209" s="31"/>
      <c r="B209" s="31"/>
      <c r="C209" s="31"/>
      <c r="D209" s="31"/>
      <c r="E209" s="314" t="s">
        <v>149</v>
      </c>
      <c r="F209" s="314"/>
      <c r="G209" s="314"/>
      <c r="H209" s="139"/>
      <c r="I209" s="138"/>
      <c r="J209" s="138"/>
      <c r="K209" s="217"/>
      <c r="L209" s="12"/>
      <c r="M209" s="12"/>
      <c r="N209" s="12"/>
      <c r="O209" s="12"/>
    </row>
    <row r="210" spans="1:15" s="10" customFormat="1" ht="15.75" x14ac:dyDescent="0.25">
      <c r="A210" s="31"/>
      <c r="B210" s="31"/>
      <c r="C210" s="31"/>
      <c r="D210" s="31"/>
      <c r="E210" s="139"/>
      <c r="F210" s="139"/>
      <c r="G210" s="139"/>
      <c r="H210" s="139"/>
      <c r="I210" s="55"/>
      <c r="J210" s="55"/>
      <c r="K210" s="55"/>
      <c r="L210" s="12"/>
      <c r="M210" s="12"/>
      <c r="N210" s="12"/>
      <c r="O210" s="12"/>
    </row>
    <row r="211" spans="1:15" s="10" customFormat="1" ht="15.75" x14ac:dyDescent="0.25">
      <c r="A211" s="314" t="s">
        <v>150</v>
      </c>
      <c r="B211" s="314"/>
      <c r="C211" s="314"/>
      <c r="D211" s="314"/>
      <c r="E211" s="314"/>
      <c r="F211" s="314"/>
      <c r="G211" s="314"/>
      <c r="H211" s="139"/>
      <c r="I211" s="55"/>
      <c r="J211" s="58"/>
      <c r="K211" s="217"/>
      <c r="L211" s="12"/>
      <c r="M211" s="12"/>
      <c r="N211" s="12"/>
      <c r="O211" s="12"/>
    </row>
    <row r="212" spans="1:15" x14ac:dyDescent="0.2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</row>
    <row r="213" spans="1:15" s="10" customFormat="1" ht="15.75" x14ac:dyDescent="0.25">
      <c r="A213" s="97" t="s">
        <v>151</v>
      </c>
      <c r="B213" s="97"/>
      <c r="C213" s="97"/>
      <c r="D213" s="97"/>
      <c r="E213" s="97"/>
      <c r="F213" s="97"/>
      <c r="G213" s="97"/>
      <c r="H213" s="97"/>
      <c r="I213" s="97"/>
      <c r="J213" s="55"/>
      <c r="K213" s="75" t="s">
        <v>90</v>
      </c>
      <c r="L213" s="12"/>
      <c r="M213" s="12"/>
      <c r="N213" s="12"/>
      <c r="O213" s="12"/>
    </row>
    <row r="214" spans="1:15" s="10" customFormat="1" ht="15.75" x14ac:dyDescent="0.25">
      <c r="A214" s="144"/>
      <c r="B214" s="145"/>
      <c r="C214" s="31" t="s">
        <v>52</v>
      </c>
      <c r="D214" s="99"/>
      <c r="E214" s="99"/>
      <c r="F214" s="99"/>
      <c r="G214" s="97"/>
      <c r="H214" s="97"/>
      <c r="I214" s="97"/>
      <c r="J214" s="217"/>
      <c r="K214" s="216"/>
      <c r="L214" s="12"/>
      <c r="M214" s="12"/>
      <c r="N214" s="12"/>
      <c r="O214" s="12"/>
    </row>
    <row r="215" spans="1:15" s="10" customFormat="1" ht="15.75" x14ac:dyDescent="0.25">
      <c r="A215" s="31"/>
      <c r="B215" s="31"/>
      <c r="C215" s="31" t="s">
        <v>152</v>
      </c>
      <c r="D215" s="31"/>
      <c r="E215" s="31"/>
      <c r="F215" s="55"/>
      <c r="G215" s="97"/>
      <c r="H215" s="97"/>
      <c r="I215" s="97"/>
      <c r="J215" s="217"/>
      <c r="K215" s="216"/>
      <c r="L215" s="12"/>
      <c r="M215" s="12"/>
      <c r="N215" s="12"/>
      <c r="O215" s="12"/>
    </row>
    <row r="216" spans="1:15" s="10" customFormat="1" ht="14.25" customHeight="1" x14ac:dyDescent="0.25">
      <c r="A216" s="31"/>
      <c r="B216" s="31"/>
      <c r="C216" s="31" t="s">
        <v>53</v>
      </c>
      <c r="D216" s="31"/>
      <c r="E216" s="31"/>
      <c r="F216" s="138"/>
      <c r="G216" s="138"/>
      <c r="H216" s="58"/>
      <c r="I216" s="58"/>
      <c r="J216" s="217"/>
      <c r="K216" s="216"/>
      <c r="L216" s="12"/>
      <c r="M216" s="12"/>
      <c r="N216" s="12"/>
      <c r="O216" s="12"/>
    </row>
    <row r="217" spans="1:15" s="10" customFormat="1" ht="15.75" x14ac:dyDescent="0.25">
      <c r="A217" s="31"/>
      <c r="B217" s="139"/>
      <c r="C217" s="31" t="s">
        <v>54</v>
      </c>
      <c r="D217" s="31"/>
      <c r="E217" s="31"/>
      <c r="F217" s="138"/>
      <c r="G217" s="138"/>
      <c r="H217" s="58"/>
      <c r="I217" s="58"/>
      <c r="J217" s="217"/>
      <c r="K217" s="216"/>
      <c r="L217" s="12"/>
      <c r="M217" s="12"/>
      <c r="N217" s="12"/>
      <c r="O217" s="12"/>
    </row>
    <row r="218" spans="1:15" s="10" customFormat="1" ht="15.75" x14ac:dyDescent="0.25">
      <c r="A218" s="31"/>
      <c r="B218" s="139"/>
      <c r="C218" s="31" t="s">
        <v>72</v>
      </c>
      <c r="D218" s="31"/>
      <c r="E218" s="31"/>
      <c r="F218" s="138"/>
      <c r="G218" s="138"/>
      <c r="H218" s="58"/>
      <c r="I218" s="58"/>
      <c r="J218" s="217"/>
      <c r="K218" s="216"/>
      <c r="L218" s="12"/>
      <c r="M218" s="12"/>
      <c r="N218" s="12"/>
      <c r="O218" s="12"/>
    </row>
    <row r="219" spans="1:15" s="10" customFormat="1" ht="15.75" x14ac:dyDescent="0.25">
      <c r="A219" s="31"/>
      <c r="B219" s="139"/>
      <c r="C219" s="31" t="s">
        <v>64</v>
      </c>
      <c r="D219" s="31"/>
      <c r="E219" s="31"/>
      <c r="F219" s="138"/>
      <c r="G219" s="138"/>
      <c r="H219" s="58"/>
      <c r="I219" s="58"/>
      <c r="J219" s="217"/>
      <c r="K219" s="216"/>
      <c r="L219" s="12"/>
      <c r="M219" s="12"/>
      <c r="N219" s="12"/>
      <c r="O219" s="12"/>
    </row>
    <row r="220" spans="1:15" s="10" customFormat="1" ht="15.75" x14ac:dyDescent="0.25">
      <c r="A220" s="31"/>
      <c r="B220" s="139"/>
      <c r="C220" s="31" t="s">
        <v>65</v>
      </c>
      <c r="D220" s="31"/>
      <c r="E220" s="31"/>
      <c r="F220" s="138"/>
      <c r="G220" s="138"/>
      <c r="H220" s="58"/>
      <c r="I220" s="58"/>
      <c r="J220" s="217"/>
      <c r="K220" s="216"/>
      <c r="L220" s="12"/>
      <c r="M220" s="12"/>
      <c r="N220" s="12"/>
      <c r="O220" s="12"/>
    </row>
    <row r="221" spans="1:15" s="10" customFormat="1" ht="15.75" x14ac:dyDescent="0.25">
      <c r="A221" s="31"/>
      <c r="B221" s="139"/>
      <c r="C221" s="87" t="s">
        <v>66</v>
      </c>
      <c r="D221" s="31"/>
      <c r="E221" s="31"/>
      <c r="F221" s="138"/>
      <c r="G221" s="138"/>
      <c r="H221" s="58"/>
      <c r="I221" s="58"/>
      <c r="J221" s="217"/>
      <c r="K221" s="216"/>
      <c r="L221" s="12"/>
      <c r="M221" s="12"/>
      <c r="N221" s="12"/>
      <c r="O221" s="12"/>
    </row>
    <row r="222" spans="1:15" s="10" customFormat="1" ht="15.75" x14ac:dyDescent="0.25">
      <c r="A222" s="31"/>
      <c r="B222" s="139"/>
      <c r="C222" s="31"/>
      <c r="D222" s="31"/>
      <c r="E222" s="31"/>
      <c r="F222" s="138"/>
      <c r="G222" s="138"/>
      <c r="H222" s="58"/>
      <c r="I222" s="58"/>
      <c r="J222" s="58"/>
      <c r="K222" s="55"/>
      <c r="L222" s="12"/>
      <c r="M222" s="12"/>
      <c r="N222" s="12"/>
      <c r="O222" s="12"/>
    </row>
    <row r="223" spans="1:15" s="10" customFormat="1" ht="15.75" customHeight="1" x14ac:dyDescent="0.25">
      <c r="A223" s="31" t="s">
        <v>46</v>
      </c>
      <c r="B223" s="139"/>
      <c r="C223" s="31"/>
      <c r="D223" s="80" t="s">
        <v>44</v>
      </c>
      <c r="E223" s="80" t="s">
        <v>259</v>
      </c>
      <c r="F223" s="80" t="s">
        <v>153</v>
      </c>
      <c r="G223" s="81" t="s">
        <v>1</v>
      </c>
      <c r="H223" s="81" t="s">
        <v>7</v>
      </c>
      <c r="I223" s="81" t="s">
        <v>12</v>
      </c>
      <c r="J223" s="81" t="s">
        <v>2</v>
      </c>
      <c r="K223" s="81" t="s">
        <v>0</v>
      </c>
      <c r="L223" s="12"/>
      <c r="M223" s="12"/>
      <c r="N223" s="12"/>
      <c r="O223" s="12"/>
    </row>
    <row r="224" spans="1:15" s="10" customFormat="1" ht="15.75" x14ac:dyDescent="0.25">
      <c r="A224" s="74" t="s">
        <v>155</v>
      </c>
      <c r="B224" s="139"/>
      <c r="C224" s="146" t="s">
        <v>127</v>
      </c>
      <c r="D224" s="216"/>
      <c r="E224" s="216"/>
      <c r="F224" s="216"/>
      <c r="G224" s="216"/>
      <c r="H224" s="216"/>
      <c r="I224" s="216"/>
      <c r="J224" s="216"/>
      <c r="K224" s="95">
        <f>SUM(D224:J224)</f>
        <v>0</v>
      </c>
      <c r="L224" s="12"/>
      <c r="M224" s="12"/>
      <c r="N224" s="12"/>
      <c r="O224" s="12"/>
    </row>
    <row r="225" spans="1:15" ht="15.75" x14ac:dyDescent="0.25">
      <c r="A225" s="97"/>
      <c r="B225" s="97"/>
      <c r="C225" s="77" t="s">
        <v>128</v>
      </c>
      <c r="D225" s="216"/>
      <c r="E225" s="216"/>
      <c r="F225" s="216"/>
      <c r="G225" s="216"/>
      <c r="H225" s="216"/>
      <c r="I225" s="216"/>
      <c r="J225" s="216"/>
      <c r="K225" s="95">
        <f>SUM(D225:J225)</f>
        <v>0</v>
      </c>
      <c r="L225" s="12"/>
      <c r="M225" s="12"/>
      <c r="N225" s="12"/>
      <c r="O225" s="12"/>
    </row>
    <row r="226" spans="1:15" s="10" customFormat="1" ht="15.75" x14ac:dyDescent="0.25">
      <c r="A226" s="60"/>
      <c r="B226" s="55"/>
      <c r="C226" s="53" t="s">
        <v>156</v>
      </c>
      <c r="D226" s="95">
        <f t="shared" ref="D226:K226" si="11">SUM(D224:D225)</f>
        <v>0</v>
      </c>
      <c r="E226" s="95">
        <f t="shared" si="11"/>
        <v>0</v>
      </c>
      <c r="F226" s="95">
        <f t="shared" si="11"/>
        <v>0</v>
      </c>
      <c r="G226" s="95">
        <f t="shared" si="11"/>
        <v>0</v>
      </c>
      <c r="H226" s="95">
        <f t="shared" si="11"/>
        <v>0</v>
      </c>
      <c r="I226" s="95">
        <f t="shared" si="11"/>
        <v>0</v>
      </c>
      <c r="J226" s="147">
        <f t="shared" si="11"/>
        <v>0</v>
      </c>
      <c r="K226" s="95">
        <f t="shared" si="11"/>
        <v>0</v>
      </c>
      <c r="L226" s="12"/>
      <c r="M226" s="12"/>
      <c r="N226" s="12"/>
      <c r="O226" s="12"/>
    </row>
    <row r="227" spans="1:15" s="10" customFormat="1" ht="15.75" x14ac:dyDescent="0.25">
      <c r="A227" s="60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12"/>
      <c r="M227" s="12"/>
      <c r="N227" s="12"/>
      <c r="O227" s="12"/>
    </row>
    <row r="228" spans="1:15" s="10" customFormat="1" ht="15" customHeight="1" x14ac:dyDescent="0.25">
      <c r="A228" s="82" t="s">
        <v>157</v>
      </c>
      <c r="B228" s="148"/>
      <c r="C228" s="62"/>
      <c r="D228" s="80" t="s">
        <v>44</v>
      </c>
      <c r="E228" s="80" t="s">
        <v>154</v>
      </c>
      <c r="F228" s="80" t="s">
        <v>153</v>
      </c>
      <c r="G228" s="81" t="s">
        <v>1</v>
      </c>
      <c r="H228" s="81" t="s">
        <v>7</v>
      </c>
      <c r="I228" s="81" t="s">
        <v>12</v>
      </c>
      <c r="J228" s="81" t="s">
        <v>2</v>
      </c>
      <c r="K228" s="81" t="s">
        <v>0</v>
      </c>
      <c r="L228" s="12"/>
      <c r="M228" s="12"/>
      <c r="N228" s="12"/>
      <c r="O228" s="12"/>
    </row>
    <row r="229" spans="1:15" s="10" customFormat="1" ht="15.75" x14ac:dyDescent="0.25">
      <c r="A229" s="31"/>
      <c r="B229" s="31"/>
      <c r="C229" s="146" t="s">
        <v>127</v>
      </c>
      <c r="D229" s="83" t="str">
        <f t="shared" ref="D229:K230" si="12">IF(D224=0,"",D224/D$226)</f>
        <v/>
      </c>
      <c r="E229" s="83" t="str">
        <f t="shared" si="12"/>
        <v/>
      </c>
      <c r="F229" s="83" t="str">
        <f t="shared" si="12"/>
        <v/>
      </c>
      <c r="G229" s="83" t="str">
        <f t="shared" si="12"/>
        <v/>
      </c>
      <c r="H229" s="83" t="str">
        <f t="shared" si="12"/>
        <v/>
      </c>
      <c r="I229" s="83" t="str">
        <f t="shared" si="12"/>
        <v/>
      </c>
      <c r="J229" s="83" t="str">
        <f t="shared" si="12"/>
        <v/>
      </c>
      <c r="K229" s="83" t="str">
        <f t="shared" si="12"/>
        <v/>
      </c>
      <c r="L229" s="64"/>
      <c r="M229" s="65"/>
      <c r="N229" s="65"/>
      <c r="O229" s="65"/>
    </row>
    <row r="230" spans="1:15" s="10" customFormat="1" ht="15.75" x14ac:dyDescent="0.25">
      <c r="A230" s="31"/>
      <c r="B230" s="31"/>
      <c r="C230" s="77" t="s">
        <v>128</v>
      </c>
      <c r="D230" s="83" t="str">
        <f t="shared" si="12"/>
        <v/>
      </c>
      <c r="E230" s="83" t="str">
        <f t="shared" si="12"/>
        <v/>
      </c>
      <c r="F230" s="83" t="str">
        <f t="shared" si="12"/>
        <v/>
      </c>
      <c r="G230" s="83" t="str">
        <f t="shared" si="12"/>
        <v/>
      </c>
      <c r="H230" s="83" t="str">
        <f t="shared" si="12"/>
        <v/>
      </c>
      <c r="I230" s="83" t="str">
        <f t="shared" si="12"/>
        <v/>
      </c>
      <c r="J230" s="83" t="str">
        <f t="shared" si="12"/>
        <v/>
      </c>
      <c r="K230" s="83" t="str">
        <f t="shared" si="12"/>
        <v/>
      </c>
      <c r="L230" s="63"/>
      <c r="M230" s="65"/>
      <c r="N230" s="65"/>
      <c r="O230" s="65"/>
    </row>
    <row r="231" spans="1:15" s="10" customFormat="1" ht="15.75" x14ac:dyDescent="0.25">
      <c r="A231" s="350"/>
      <c r="B231" s="350"/>
      <c r="C231" s="53" t="s">
        <v>156</v>
      </c>
      <c r="D231" s="84">
        <v>1</v>
      </c>
      <c r="E231" s="84">
        <v>1</v>
      </c>
      <c r="F231" s="84">
        <v>1</v>
      </c>
      <c r="G231" s="84">
        <v>1</v>
      </c>
      <c r="H231" s="84">
        <v>1</v>
      </c>
      <c r="I231" s="149">
        <v>1</v>
      </c>
      <c r="J231" s="149">
        <v>1</v>
      </c>
      <c r="K231" s="84">
        <v>1</v>
      </c>
      <c r="L231" s="63"/>
      <c r="M231" s="12"/>
      <c r="N231" s="12"/>
      <c r="O231" s="12"/>
    </row>
    <row r="232" spans="1:15" s="10" customFormat="1" ht="15.75" x14ac:dyDescent="0.25">
      <c r="A232" s="39"/>
      <c r="B232" s="31"/>
      <c r="C232" s="66"/>
      <c r="D232" s="66"/>
      <c r="E232" s="66"/>
      <c r="F232" s="67"/>
      <c r="G232" s="66"/>
      <c r="H232" s="66"/>
      <c r="I232" s="66"/>
      <c r="J232" s="66"/>
      <c r="K232" s="68"/>
      <c r="L232" s="12"/>
      <c r="M232" s="12"/>
      <c r="N232" s="12"/>
      <c r="O232" s="12"/>
    </row>
    <row r="233" spans="1:15" s="10" customFormat="1" ht="16.5" customHeight="1" x14ac:dyDescent="0.25">
      <c r="A233" s="82" t="s">
        <v>158</v>
      </c>
      <c r="B233" s="55"/>
      <c r="C233" s="61"/>
      <c r="D233" s="80" t="s">
        <v>44</v>
      </c>
      <c r="E233" s="80" t="s">
        <v>154</v>
      </c>
      <c r="F233" s="80" t="s">
        <v>153</v>
      </c>
      <c r="G233" s="81" t="s">
        <v>1</v>
      </c>
      <c r="H233" s="81" t="s">
        <v>7</v>
      </c>
      <c r="I233" s="81" t="s">
        <v>12</v>
      </c>
      <c r="J233" s="81" t="s">
        <v>2</v>
      </c>
      <c r="K233" s="81" t="s">
        <v>0</v>
      </c>
      <c r="L233" s="12"/>
      <c r="M233" s="12"/>
      <c r="N233" s="12"/>
      <c r="O233" s="12"/>
    </row>
    <row r="234" spans="1:15" s="10" customFormat="1" ht="15.75" x14ac:dyDescent="0.25">
      <c r="A234" s="31"/>
      <c r="B234" s="99"/>
      <c r="C234" s="146" t="s">
        <v>127</v>
      </c>
      <c r="D234" s="83" t="str">
        <f t="shared" ref="D234:J236" si="13">IF(D224=0,"",D224/$K224)</f>
        <v/>
      </c>
      <c r="E234" s="83" t="str">
        <f t="shared" si="13"/>
        <v/>
      </c>
      <c r="F234" s="83" t="str">
        <f t="shared" si="13"/>
        <v/>
      </c>
      <c r="G234" s="83" t="str">
        <f t="shared" si="13"/>
        <v/>
      </c>
      <c r="H234" s="83" t="str">
        <f t="shared" si="13"/>
        <v/>
      </c>
      <c r="I234" s="83" t="str">
        <f t="shared" si="13"/>
        <v/>
      </c>
      <c r="J234" s="83" t="str">
        <f t="shared" si="13"/>
        <v/>
      </c>
      <c r="K234" s="83">
        <v>1</v>
      </c>
      <c r="L234" s="12"/>
      <c r="M234" s="12"/>
      <c r="N234" s="12"/>
      <c r="O234" s="12"/>
    </row>
    <row r="235" spans="1:15" s="10" customFormat="1" ht="15.75" x14ac:dyDescent="0.25">
      <c r="A235" s="349"/>
      <c r="B235" s="349"/>
      <c r="C235" s="77" t="s">
        <v>128</v>
      </c>
      <c r="D235" s="83" t="str">
        <f t="shared" si="13"/>
        <v/>
      </c>
      <c r="E235" s="83" t="str">
        <f t="shared" si="13"/>
        <v/>
      </c>
      <c r="F235" s="83" t="str">
        <f t="shared" si="13"/>
        <v/>
      </c>
      <c r="G235" s="83" t="str">
        <f t="shared" si="13"/>
        <v/>
      </c>
      <c r="H235" s="83" t="str">
        <f t="shared" si="13"/>
        <v/>
      </c>
      <c r="I235" s="83" t="str">
        <f t="shared" si="13"/>
        <v/>
      </c>
      <c r="J235" s="83" t="str">
        <f t="shared" si="13"/>
        <v/>
      </c>
      <c r="K235" s="83">
        <v>1</v>
      </c>
      <c r="L235" s="12"/>
      <c r="M235" s="12"/>
      <c r="N235" s="12"/>
      <c r="O235" s="12"/>
    </row>
    <row r="236" spans="1:15" s="10" customFormat="1" ht="15.75" x14ac:dyDescent="0.25">
      <c r="A236" s="350"/>
      <c r="B236" s="350"/>
      <c r="C236" s="53" t="s">
        <v>156</v>
      </c>
      <c r="D236" s="83" t="str">
        <f t="shared" si="13"/>
        <v/>
      </c>
      <c r="E236" s="83" t="str">
        <f t="shared" si="13"/>
        <v/>
      </c>
      <c r="F236" s="83" t="str">
        <f t="shared" si="13"/>
        <v/>
      </c>
      <c r="G236" s="83" t="str">
        <f t="shared" si="13"/>
        <v/>
      </c>
      <c r="H236" s="83" t="str">
        <f t="shared" si="13"/>
        <v/>
      </c>
      <c r="I236" s="83" t="str">
        <f t="shared" si="13"/>
        <v/>
      </c>
      <c r="J236" s="83" t="str">
        <f t="shared" si="13"/>
        <v/>
      </c>
      <c r="K236" s="83">
        <v>1</v>
      </c>
      <c r="L236" s="12"/>
      <c r="M236" s="12"/>
      <c r="N236" s="12"/>
      <c r="O236" s="12"/>
    </row>
    <row r="237" spans="1:15" s="10" customFormat="1" ht="15.75" x14ac:dyDescent="0.25">
      <c r="A237" s="96"/>
      <c r="B237" s="96"/>
      <c r="C237" s="69"/>
      <c r="D237" s="69"/>
      <c r="E237" s="69"/>
      <c r="F237" s="69"/>
      <c r="G237" s="69"/>
      <c r="H237" s="69"/>
      <c r="I237" s="69"/>
      <c r="J237" s="70"/>
      <c r="K237" s="68"/>
      <c r="L237" s="12"/>
      <c r="M237" s="12"/>
      <c r="N237" s="12"/>
      <c r="O237" s="12"/>
    </row>
    <row r="238" spans="1:15" s="10" customFormat="1" ht="15.75" x14ac:dyDescent="0.25">
      <c r="A238" s="31" t="s">
        <v>75</v>
      </c>
      <c r="B238" s="148"/>
      <c r="C238" s="39"/>
      <c r="D238" s="31"/>
      <c r="E238" s="66"/>
      <c r="F238" s="353" t="s">
        <v>73</v>
      </c>
      <c r="G238" s="354"/>
      <c r="H238" s="353" t="s">
        <v>14</v>
      </c>
      <c r="I238" s="354"/>
      <c r="J238" s="353" t="s">
        <v>74</v>
      </c>
      <c r="K238" s="354"/>
      <c r="L238" s="12"/>
      <c r="M238" s="12"/>
      <c r="N238" s="12"/>
      <c r="O238" s="12"/>
    </row>
    <row r="239" spans="1:15" s="10" customFormat="1" ht="12.75" customHeight="1" x14ac:dyDescent="0.25">
      <c r="A239" s="138"/>
      <c r="B239" s="138"/>
      <c r="C239" s="99" t="s">
        <v>159</v>
      </c>
      <c r="D239" s="99"/>
      <c r="E239" s="85"/>
      <c r="F239" s="323"/>
      <c r="G239" s="324"/>
      <c r="H239" s="323"/>
      <c r="I239" s="324"/>
      <c r="J239" s="323"/>
      <c r="K239" s="324"/>
      <c r="L239" s="12"/>
      <c r="M239" s="12"/>
      <c r="N239" s="12"/>
      <c r="O239" s="12"/>
    </row>
    <row r="240" spans="1:15" s="10" customFormat="1" ht="15.75" x14ac:dyDescent="0.25">
      <c r="A240" s="138"/>
      <c r="B240" s="138"/>
      <c r="C240" s="99" t="s">
        <v>76</v>
      </c>
      <c r="D240" s="99"/>
      <c r="E240" s="85"/>
      <c r="F240" s="321"/>
      <c r="G240" s="322"/>
      <c r="H240" s="321"/>
      <c r="I240" s="322"/>
      <c r="J240" s="321"/>
      <c r="K240" s="322"/>
      <c r="L240" s="12"/>
      <c r="M240" s="12"/>
      <c r="N240" s="12"/>
      <c r="O240" s="12"/>
    </row>
    <row r="241" spans="1:15" s="10" customFormat="1" ht="15.75" x14ac:dyDescent="0.25">
      <c r="A241" s="138"/>
      <c r="B241" s="138"/>
      <c r="C241" s="138"/>
      <c r="D241" s="138"/>
      <c r="E241" s="138"/>
      <c r="F241" s="138"/>
      <c r="G241" s="138"/>
      <c r="H241" s="138"/>
      <c r="I241" s="138"/>
      <c r="J241" s="138"/>
      <c r="K241" s="68"/>
      <c r="L241" s="12"/>
      <c r="M241" s="12"/>
      <c r="N241" s="12"/>
      <c r="O241" s="12"/>
    </row>
    <row r="242" spans="1:15" s="12" customFormat="1" ht="21" x14ac:dyDescent="0.35">
      <c r="A242" s="28" t="s">
        <v>160</v>
      </c>
      <c r="B242" s="106" t="s">
        <v>215</v>
      </c>
      <c r="C242" s="29"/>
      <c r="D242" s="29"/>
      <c r="E242" s="29"/>
      <c r="F242" s="107"/>
      <c r="G242" s="107"/>
      <c r="H242" s="108"/>
      <c r="I242" s="30"/>
      <c r="J242" s="30"/>
      <c r="K242" s="109"/>
    </row>
    <row r="243" spans="1:15" ht="15.75" x14ac:dyDescent="0.25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12"/>
      <c r="M243" s="12"/>
      <c r="N243" s="12"/>
      <c r="O243" s="12"/>
    </row>
    <row r="244" spans="1:15" s="10" customFormat="1" ht="15.75" x14ac:dyDescent="0.25">
      <c r="A244" s="314" t="s">
        <v>161</v>
      </c>
      <c r="B244" s="314"/>
      <c r="C244" s="314"/>
      <c r="D244" s="314"/>
      <c r="E244" s="314"/>
      <c r="F244" s="314"/>
      <c r="G244" s="314"/>
      <c r="H244" s="32"/>
      <c r="I244" s="32"/>
      <c r="J244" s="57"/>
      <c r="K244" s="217"/>
      <c r="L244" s="12"/>
      <c r="M244" s="12"/>
      <c r="N244" s="12"/>
      <c r="O244" s="12"/>
    </row>
    <row r="245" spans="1:15" s="10" customFormat="1" ht="15.75" x14ac:dyDescent="0.25">
      <c r="A245" s="31"/>
      <c r="B245" s="39"/>
      <c r="C245" s="31"/>
      <c r="D245" s="31"/>
      <c r="E245" s="31"/>
      <c r="F245" s="56"/>
      <c r="G245" s="56"/>
      <c r="H245" s="138"/>
      <c r="I245" s="55"/>
      <c r="J245" s="58"/>
      <c r="K245" s="55"/>
      <c r="L245" s="12"/>
      <c r="M245" s="12"/>
      <c r="N245" s="12"/>
      <c r="O245" s="12"/>
    </row>
    <row r="246" spans="1:15" s="12" customFormat="1" ht="21" x14ac:dyDescent="0.35">
      <c r="A246" s="28" t="s">
        <v>162</v>
      </c>
      <c r="B246" s="106" t="s">
        <v>216</v>
      </c>
      <c r="C246" s="29"/>
      <c r="D246" s="29"/>
      <c r="E246" s="29"/>
      <c r="F246" s="107"/>
      <c r="G246" s="107"/>
      <c r="H246" s="108"/>
      <c r="I246" s="30"/>
      <c r="J246" s="30"/>
      <c r="K246" s="109"/>
    </row>
    <row r="247" spans="1:15" ht="15.75" x14ac:dyDescent="0.25">
      <c r="A247" s="31"/>
      <c r="B247" s="39"/>
      <c r="C247" s="31"/>
      <c r="D247" s="31"/>
      <c r="E247" s="31"/>
      <c r="F247" s="56"/>
      <c r="G247" s="56"/>
      <c r="H247" s="56"/>
      <c r="I247" s="55"/>
      <c r="J247" s="68"/>
      <c r="K247" s="68"/>
      <c r="L247" s="12"/>
      <c r="M247" s="12"/>
      <c r="N247" s="12"/>
      <c r="O247" s="12"/>
    </row>
    <row r="248" spans="1:15" ht="15.75" x14ac:dyDescent="0.25">
      <c r="A248" s="87" t="s">
        <v>163</v>
      </c>
      <c r="B248" s="39"/>
      <c r="C248" s="31"/>
      <c r="D248" s="31"/>
      <c r="E248" s="31"/>
      <c r="F248" s="56"/>
      <c r="G248" s="56"/>
      <c r="H248" s="56"/>
      <c r="I248" s="71"/>
      <c r="J248" s="68"/>
      <c r="K248" s="217"/>
      <c r="L248" s="12"/>
      <c r="M248" s="12"/>
      <c r="N248" s="12"/>
      <c r="O248" s="12"/>
    </row>
    <row r="249" spans="1:15" ht="15.75" x14ac:dyDescent="0.25">
      <c r="A249" s="33"/>
      <c r="B249" s="32"/>
      <c r="C249" s="32"/>
      <c r="D249" s="32"/>
      <c r="E249" s="32"/>
      <c r="F249" s="32"/>
      <c r="G249" s="32"/>
      <c r="H249" s="32"/>
      <c r="I249" s="32"/>
      <c r="J249" s="55"/>
      <c r="K249" s="72"/>
      <c r="L249" s="12"/>
      <c r="M249" s="12"/>
      <c r="N249" s="12"/>
      <c r="O249" s="12"/>
    </row>
    <row r="250" spans="1:15" s="12" customFormat="1" ht="21" x14ac:dyDescent="0.35">
      <c r="A250" s="28" t="s">
        <v>164</v>
      </c>
      <c r="B250" s="106" t="s">
        <v>217</v>
      </c>
      <c r="C250" s="29"/>
      <c r="D250" s="29"/>
      <c r="E250" s="29"/>
      <c r="F250" s="107"/>
      <c r="G250" s="107"/>
      <c r="H250" s="108"/>
      <c r="I250" s="30"/>
      <c r="J250" s="30"/>
      <c r="K250" s="109"/>
    </row>
    <row r="251" spans="1:15" s="10" customFormat="1" ht="14.25" customHeight="1" x14ac:dyDescent="0.25">
      <c r="A251" s="86"/>
      <c r="B251" s="86"/>
      <c r="C251" s="86"/>
      <c r="D251" s="86"/>
      <c r="E251" s="86"/>
      <c r="F251" s="86"/>
      <c r="G251" s="86"/>
      <c r="H251" s="86"/>
      <c r="I251" s="138"/>
      <c r="J251" s="55"/>
      <c r="K251" s="73"/>
      <c r="L251" s="12"/>
      <c r="M251" s="12"/>
      <c r="N251" s="12"/>
      <c r="O251" s="12"/>
    </row>
    <row r="252" spans="1:15" ht="15.75" x14ac:dyDescent="0.25">
      <c r="A252" s="31" t="s">
        <v>8</v>
      </c>
      <c r="B252" s="31"/>
      <c r="C252" s="31"/>
      <c r="D252" s="31"/>
      <c r="E252" s="31"/>
      <c r="F252" s="31"/>
      <c r="G252" s="31"/>
      <c r="H252" s="31"/>
      <c r="I252" s="105"/>
      <c r="J252" s="55"/>
      <c r="K252" s="216"/>
      <c r="L252" s="12"/>
      <c r="M252" s="12"/>
      <c r="N252" s="12"/>
      <c r="O252" s="12"/>
    </row>
    <row r="253" spans="1:15" ht="15.75" x14ac:dyDescent="0.25">
      <c r="A253" s="31" t="s">
        <v>108</v>
      </c>
      <c r="B253" s="31"/>
      <c r="C253" s="31"/>
      <c r="D253" s="31"/>
      <c r="E253" s="31"/>
      <c r="F253" s="31"/>
      <c r="G253" s="31"/>
      <c r="H253" s="31"/>
      <c r="I253" s="105"/>
      <c r="J253" s="55"/>
      <c r="K253" s="216"/>
      <c r="L253" s="12"/>
      <c r="M253" s="12"/>
      <c r="N253" s="12"/>
      <c r="O253" s="12"/>
    </row>
    <row r="254" spans="1:15" ht="15.75" x14ac:dyDescent="0.25">
      <c r="A254" s="31"/>
      <c r="B254" s="31"/>
      <c r="C254" s="31"/>
      <c r="D254" s="31"/>
      <c r="E254" s="31"/>
      <c r="F254" s="31"/>
      <c r="G254" s="31"/>
      <c r="H254" s="31"/>
      <c r="I254" s="31"/>
      <c r="J254" s="57"/>
      <c r="K254" s="31"/>
      <c r="L254" s="12"/>
      <c r="M254" s="12"/>
      <c r="N254" s="12"/>
      <c r="O254" s="12"/>
    </row>
    <row r="255" spans="1:15" ht="15.75" x14ac:dyDescent="0.25">
      <c r="A255" s="31"/>
      <c r="B255" s="31" t="s">
        <v>77</v>
      </c>
      <c r="C255" s="120"/>
      <c r="D255" s="31"/>
      <c r="E255" s="150"/>
      <c r="F255" s="31"/>
      <c r="G255" s="31"/>
      <c r="H255" s="31"/>
      <c r="I255" s="31"/>
      <c r="J255" s="31"/>
      <c r="K255" s="75" t="s">
        <v>80</v>
      </c>
      <c r="L255" s="12"/>
      <c r="M255" s="12"/>
      <c r="N255" s="12"/>
      <c r="O255" s="12"/>
    </row>
    <row r="256" spans="1:15" ht="15.75" x14ac:dyDescent="0.25">
      <c r="A256" s="31"/>
      <c r="B256" s="31"/>
      <c r="C256" s="120" t="s">
        <v>78</v>
      </c>
      <c r="D256" s="31"/>
      <c r="E256" s="150"/>
      <c r="F256" s="31"/>
      <c r="G256" s="31"/>
      <c r="H256" s="31"/>
      <c r="I256" s="31"/>
      <c r="J256" s="31"/>
      <c r="K256" s="216"/>
      <c r="L256" s="12"/>
      <c r="M256" s="12"/>
      <c r="N256" s="12"/>
      <c r="O256" s="12"/>
    </row>
    <row r="257" spans="1:15" ht="15.75" x14ac:dyDescent="0.25">
      <c r="A257" s="31"/>
      <c r="B257" s="31"/>
      <c r="C257" s="120" t="s">
        <v>79</v>
      </c>
      <c r="D257" s="31"/>
      <c r="E257" s="150"/>
      <c r="F257" s="31"/>
      <c r="G257" s="31"/>
      <c r="H257" s="31"/>
      <c r="I257" s="31"/>
      <c r="J257" s="31"/>
      <c r="K257" s="216"/>
      <c r="L257" s="12"/>
      <c r="M257" s="12"/>
      <c r="N257" s="12"/>
      <c r="O257" s="12"/>
    </row>
    <row r="258" spans="1:15" ht="15.75" x14ac:dyDescent="0.25">
      <c r="A258" s="31"/>
      <c r="B258" s="31"/>
      <c r="C258" s="120" t="s">
        <v>81</v>
      </c>
      <c r="D258" s="31"/>
      <c r="E258" s="150"/>
      <c r="F258" s="31"/>
      <c r="G258" s="31"/>
      <c r="H258" s="31"/>
      <c r="I258" s="31"/>
      <c r="J258" s="31"/>
      <c r="K258" s="216"/>
      <c r="L258" s="12"/>
      <c r="M258" s="12"/>
      <c r="N258" s="12"/>
      <c r="O258" s="12"/>
    </row>
    <row r="259" spans="1:15" s="10" customFormat="1" ht="15.75" x14ac:dyDescent="0.25">
      <c r="A259" s="31"/>
      <c r="B259" s="39"/>
      <c r="C259" s="31"/>
      <c r="D259" s="31"/>
      <c r="E259" s="31"/>
      <c r="F259" s="56"/>
      <c r="G259" s="56"/>
      <c r="H259" s="138"/>
      <c r="I259" s="55"/>
      <c r="J259" s="58"/>
      <c r="K259" s="55"/>
      <c r="L259" s="12"/>
      <c r="M259" s="12"/>
      <c r="N259" s="12"/>
      <c r="O259" s="12"/>
    </row>
    <row r="260" spans="1:15" s="12" customFormat="1" ht="21" x14ac:dyDescent="0.35">
      <c r="A260" s="28" t="s">
        <v>260</v>
      </c>
      <c r="B260" s="106" t="s">
        <v>261</v>
      </c>
      <c r="C260" s="29"/>
      <c r="D260" s="29"/>
      <c r="E260" s="29"/>
      <c r="F260" s="107"/>
      <c r="G260" s="107"/>
      <c r="H260" s="108"/>
      <c r="I260" s="30"/>
      <c r="J260" s="30"/>
      <c r="K260" s="109"/>
    </row>
    <row r="261" spans="1:15" s="12" customFormat="1" ht="15.75" x14ac:dyDescent="0.25">
      <c r="A261" s="88"/>
      <c r="B261" s="88"/>
      <c r="C261" s="88"/>
      <c r="D261" s="88"/>
      <c r="E261" s="88"/>
      <c r="F261" s="88"/>
      <c r="G261" s="88"/>
      <c r="H261" s="31"/>
      <c r="I261" s="31"/>
      <c r="J261" s="151"/>
      <c r="K261" s="55"/>
    </row>
    <row r="262" spans="1:15" s="12" customFormat="1" ht="15.75" x14ac:dyDescent="0.25">
      <c r="A262" s="99" t="s">
        <v>262</v>
      </c>
      <c r="B262" s="55"/>
      <c r="C262" s="355"/>
      <c r="D262" s="356"/>
      <c r="E262" s="356"/>
      <c r="F262" s="356"/>
      <c r="G262" s="356"/>
      <c r="H262" s="356"/>
      <c r="I262" s="356"/>
      <c r="J262" s="356"/>
      <c r="K262" s="357"/>
    </row>
    <row r="263" spans="1:15" s="12" customFormat="1" ht="15.75" x14ac:dyDescent="0.25">
      <c r="A263" s="88"/>
      <c r="B263" s="55"/>
      <c r="C263" s="358"/>
      <c r="D263" s="359"/>
      <c r="E263" s="359"/>
      <c r="F263" s="359"/>
      <c r="G263" s="359"/>
      <c r="H263" s="359"/>
      <c r="I263" s="359"/>
      <c r="J263" s="359"/>
      <c r="K263" s="360"/>
    </row>
    <row r="264" spans="1:15" s="12" customFormat="1" ht="15.75" x14ac:dyDescent="0.25">
      <c r="A264" s="88"/>
      <c r="B264" s="88"/>
      <c r="C264" s="88"/>
      <c r="D264" s="88"/>
      <c r="E264" s="88"/>
      <c r="F264" s="88"/>
      <c r="G264" s="88"/>
      <c r="H264" s="31"/>
      <c r="I264" s="31"/>
      <c r="J264" s="151"/>
      <c r="K264" s="55"/>
    </row>
    <row r="265" spans="1:15" s="27" customFormat="1" ht="21" x14ac:dyDescent="0.35">
      <c r="A265" s="23">
        <v>3</v>
      </c>
      <c r="B265" s="24" t="s">
        <v>165</v>
      </c>
      <c r="C265" s="25"/>
      <c r="D265" s="25"/>
      <c r="E265" s="26"/>
      <c r="F265" s="25"/>
      <c r="G265" s="25"/>
      <c r="H265" s="25"/>
      <c r="I265" s="25"/>
      <c r="J265" s="25"/>
      <c r="K265" s="104"/>
    </row>
    <row r="266" spans="1:15" ht="17.25" customHeight="1" x14ac:dyDescent="0.25">
      <c r="A266" s="105"/>
      <c r="B266" s="105"/>
      <c r="C266" s="105"/>
      <c r="D266" s="105"/>
      <c r="E266" s="105"/>
      <c r="F266" s="105"/>
      <c r="G266" s="105"/>
      <c r="H266" s="105"/>
      <c r="I266" s="105"/>
      <c r="J266" s="68"/>
      <c r="K266" s="68"/>
      <c r="L266" s="12"/>
      <c r="M266" s="12"/>
      <c r="N266" s="12"/>
      <c r="O266" s="12"/>
    </row>
    <row r="267" spans="1:15" s="12" customFormat="1" ht="21" x14ac:dyDescent="0.35">
      <c r="A267" s="28" t="s">
        <v>166</v>
      </c>
      <c r="B267" s="106" t="s">
        <v>218</v>
      </c>
      <c r="C267" s="29"/>
      <c r="D267" s="29"/>
      <c r="E267" s="29"/>
      <c r="F267" s="107"/>
      <c r="G267" s="107"/>
      <c r="H267" s="108"/>
      <c r="I267" s="30"/>
      <c r="J267" s="30"/>
      <c r="K267" s="109"/>
    </row>
    <row r="268" spans="1:15" ht="15.75" x14ac:dyDescent="0.25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12"/>
      <c r="M268" s="12"/>
      <c r="N268" s="12"/>
      <c r="O268" s="12"/>
    </row>
    <row r="269" spans="1:15" ht="15.75" x14ac:dyDescent="0.25">
      <c r="A269" s="31" t="s">
        <v>233</v>
      </c>
      <c r="B269" s="55"/>
      <c r="C269" s="55"/>
      <c r="D269" s="55"/>
      <c r="E269" s="55"/>
      <c r="F269" s="55"/>
      <c r="G269" s="55"/>
      <c r="H269" s="55"/>
      <c r="I269" s="55"/>
      <c r="J269" s="55"/>
      <c r="K269" s="217"/>
      <c r="L269" s="12"/>
      <c r="M269" s="12"/>
      <c r="N269" s="12"/>
      <c r="O269" s="12"/>
    </row>
    <row r="270" spans="1:15" ht="15.75" x14ac:dyDescent="0.25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12"/>
      <c r="M270" s="12"/>
      <c r="N270" s="12"/>
      <c r="O270" s="12"/>
    </row>
    <row r="271" spans="1:15" ht="22.5" customHeight="1" x14ac:dyDescent="0.25">
      <c r="A271" s="152" t="s">
        <v>6</v>
      </c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12"/>
      <c r="M271" s="12"/>
      <c r="N271" s="12"/>
      <c r="O271" s="12"/>
    </row>
    <row r="272" spans="1:15" s="12" customFormat="1" ht="17.25" customHeight="1" x14ac:dyDescent="0.25">
      <c r="A272" s="55"/>
      <c r="B272" s="153"/>
      <c r="C272" s="55"/>
      <c r="D272" s="141"/>
      <c r="E272" s="273" t="s">
        <v>168</v>
      </c>
      <c r="F272" s="274"/>
      <c r="G272" s="272" t="s">
        <v>169</v>
      </c>
      <c r="H272" s="274"/>
      <c r="I272" s="272" t="s">
        <v>35</v>
      </c>
      <c r="J272" s="273"/>
      <c r="K272" s="274"/>
    </row>
    <row r="273" spans="1:15" s="12" customFormat="1" ht="17.25" customHeight="1" x14ac:dyDescent="0.25">
      <c r="A273" s="88" t="s">
        <v>167</v>
      </c>
      <c r="B273" s="153"/>
      <c r="C273" s="54"/>
      <c r="D273" s="141"/>
      <c r="E273" s="154" t="s">
        <v>13</v>
      </c>
      <c r="F273" s="78" t="s">
        <v>14</v>
      </c>
      <c r="G273" s="78" t="s">
        <v>13</v>
      </c>
      <c r="H273" s="78" t="s">
        <v>14</v>
      </c>
      <c r="I273" s="155" t="s">
        <v>13</v>
      </c>
      <c r="J273" s="75" t="s">
        <v>14</v>
      </c>
      <c r="K273" s="76" t="s">
        <v>0</v>
      </c>
    </row>
    <row r="274" spans="1:15" s="12" customFormat="1" ht="15.75" x14ac:dyDescent="0.25">
      <c r="A274" s="39"/>
      <c r="B274" s="99" t="s">
        <v>45</v>
      </c>
      <c r="C274" s="55"/>
      <c r="D274" s="140"/>
      <c r="E274" s="216"/>
      <c r="F274" s="216"/>
      <c r="G274" s="216"/>
      <c r="H274" s="216"/>
      <c r="I274" s="149" t="str">
        <f t="shared" ref="I274:J277" si="14">IF((G274-E274)=0,"",(G274-E274)/E274)</f>
        <v/>
      </c>
      <c r="J274" s="149" t="str">
        <f t="shared" si="14"/>
        <v/>
      </c>
      <c r="K274" s="156" t="str">
        <f>IF(I274="",IF(J274="","",(G274+H274)/(E274+F274)-1),(G274+H274)/(E274+F274)-1)</f>
        <v/>
      </c>
    </row>
    <row r="275" spans="1:15" s="12" customFormat="1" ht="15.75" x14ac:dyDescent="0.25">
      <c r="A275" s="39"/>
      <c r="B275" s="99" t="s">
        <v>234</v>
      </c>
      <c r="C275" s="55"/>
      <c r="D275" s="140"/>
      <c r="E275" s="216"/>
      <c r="F275" s="216"/>
      <c r="G275" s="216"/>
      <c r="H275" s="216"/>
      <c r="I275" s="149" t="str">
        <f t="shared" si="14"/>
        <v/>
      </c>
      <c r="J275" s="149" t="str">
        <f t="shared" si="14"/>
        <v/>
      </c>
      <c r="K275" s="156" t="str">
        <f>IF(I275="",IF(J275="","",(G275+H275)/(E275+F275)-1),(G275+H275)/(E275+F275)-1)</f>
        <v/>
      </c>
    </row>
    <row r="276" spans="1:15" s="12" customFormat="1" ht="15.75" x14ac:dyDescent="0.25">
      <c r="A276" s="39"/>
      <c r="B276" s="99" t="s">
        <v>102</v>
      </c>
      <c r="C276" s="55"/>
      <c r="D276" s="140"/>
      <c r="E276" s="216"/>
      <c r="F276" s="216"/>
      <c r="G276" s="216"/>
      <c r="H276" s="216"/>
      <c r="I276" s="149" t="str">
        <f t="shared" si="14"/>
        <v/>
      </c>
      <c r="J276" s="149" t="str">
        <f t="shared" si="14"/>
        <v/>
      </c>
      <c r="K276" s="156" t="str">
        <f>IF(I276="",IF(J276="","",(G276+H276)/(E276+F276)-1),(G276+H276)/(E276+F276)-1)</f>
        <v/>
      </c>
    </row>
    <row r="277" spans="1:15" s="12" customFormat="1" ht="15.75" x14ac:dyDescent="0.25">
      <c r="A277" s="39"/>
      <c r="B277" s="99" t="s">
        <v>156</v>
      </c>
      <c r="C277" s="55"/>
      <c r="D277" s="140"/>
      <c r="E277" s="41">
        <f>SUM(E274:E276)</f>
        <v>0</v>
      </c>
      <c r="F277" s="41">
        <f>SUM(F274:F276)</f>
        <v>0</v>
      </c>
      <c r="G277" s="41">
        <f>SUM(G274:G276)</f>
        <v>0</v>
      </c>
      <c r="H277" s="157">
        <f>SUM(H274:H276)</f>
        <v>0</v>
      </c>
      <c r="I277" s="149" t="str">
        <f t="shared" si="14"/>
        <v/>
      </c>
      <c r="J277" s="149" t="str">
        <f t="shared" si="14"/>
        <v/>
      </c>
      <c r="K277" s="158" t="str">
        <f>IF(I277="",IF(J277="","",((H277-F277)+(G277-E277))/(F277+E277)),((H277-F277)+(G277-E277))/(F277+E277))</f>
        <v/>
      </c>
    </row>
    <row r="278" spans="1:15" s="12" customFormat="1" ht="15.75" x14ac:dyDescent="0.25">
      <c r="A278" s="39"/>
      <c r="B278" s="99"/>
      <c r="C278" s="55"/>
      <c r="D278" s="120"/>
      <c r="E278" s="159"/>
      <c r="F278" s="159"/>
      <c r="G278" s="159"/>
      <c r="H278" s="160"/>
      <c r="I278" s="161"/>
      <c r="J278" s="162"/>
      <c r="K278" s="161"/>
    </row>
    <row r="279" spans="1:15" s="12" customFormat="1" ht="15.75" customHeight="1" x14ac:dyDescent="0.25">
      <c r="A279" s="39"/>
      <c r="B279" s="153"/>
      <c r="C279" s="153"/>
      <c r="D279" s="31"/>
      <c r="E279" s="269" t="s">
        <v>168</v>
      </c>
      <c r="F279" s="269"/>
      <c r="G279" s="269" t="s">
        <v>169</v>
      </c>
      <c r="H279" s="269"/>
      <c r="I279" s="163" t="s">
        <v>10</v>
      </c>
      <c r="J279" s="164"/>
      <c r="K279" s="165" t="s">
        <v>170</v>
      </c>
    </row>
    <row r="280" spans="1:15" s="12" customFormat="1" ht="15.75" x14ac:dyDescent="0.25">
      <c r="A280" s="144"/>
      <c r="B280" s="99" t="s">
        <v>171</v>
      </c>
      <c r="C280" s="31"/>
      <c r="D280" s="31"/>
      <c r="E280" s="166"/>
      <c r="F280" s="40">
        <f>E277+F277</f>
        <v>0</v>
      </c>
      <c r="G280" s="166"/>
      <c r="H280" s="40">
        <f>G277+H277</f>
        <v>0</v>
      </c>
      <c r="I280" s="166">
        <f>H280-F280</f>
        <v>0</v>
      </c>
      <c r="J280" s="167"/>
      <c r="K280" s="40">
        <f>F280+K281+K282-K283</f>
        <v>0</v>
      </c>
    </row>
    <row r="281" spans="1:15" s="12" customFormat="1" ht="15.75" x14ac:dyDescent="0.25">
      <c r="A281" s="55"/>
      <c r="B281" s="55"/>
      <c r="C281" s="55"/>
      <c r="D281" s="55"/>
      <c r="E281" s="31"/>
      <c r="F281" s="31"/>
      <c r="G281" s="55"/>
      <c r="H281" s="31"/>
      <c r="I281" s="31" t="s">
        <v>11</v>
      </c>
      <c r="J281" s="140" t="s">
        <v>172</v>
      </c>
      <c r="K281" s="216"/>
    </row>
    <row r="282" spans="1:15" s="12" customFormat="1" ht="15.75" x14ac:dyDescent="0.25">
      <c r="A282" s="55"/>
      <c r="B282" s="55"/>
      <c r="C282" s="55"/>
      <c r="D282" s="55"/>
      <c r="E282" s="31"/>
      <c r="F282" s="31"/>
      <c r="G282" s="55"/>
      <c r="H282" s="31"/>
      <c r="I282" s="31"/>
      <c r="J282" s="140" t="s">
        <v>173</v>
      </c>
      <c r="K282" s="216"/>
    </row>
    <row r="283" spans="1:15" s="12" customFormat="1" ht="15.75" x14ac:dyDescent="0.25">
      <c r="A283" s="55"/>
      <c r="B283" s="55"/>
      <c r="C283" s="55"/>
      <c r="D283" s="55"/>
      <c r="E283" s="31"/>
      <c r="F283" s="31"/>
      <c r="G283" s="55"/>
      <c r="H283" s="31"/>
      <c r="I283" s="31"/>
      <c r="J283" s="140" t="s">
        <v>174</v>
      </c>
      <c r="K283" s="216"/>
    </row>
    <row r="284" spans="1:15" ht="15.75" x14ac:dyDescent="0.25">
      <c r="A284" s="39"/>
      <c r="B284" s="31"/>
      <c r="C284" s="31"/>
      <c r="D284" s="31"/>
      <c r="E284" s="31"/>
      <c r="F284" s="31"/>
      <c r="G284" s="31"/>
      <c r="H284" s="32"/>
      <c r="I284" s="32"/>
      <c r="J284" s="31"/>
      <c r="K284" s="55"/>
      <c r="L284" s="12"/>
      <c r="M284" s="12"/>
      <c r="N284" s="12"/>
      <c r="O284" s="12"/>
    </row>
    <row r="285" spans="1:15" ht="15.75" x14ac:dyDescent="0.25">
      <c r="A285" s="105"/>
      <c r="B285" s="55"/>
      <c r="C285" s="55"/>
      <c r="D285" s="55"/>
      <c r="E285" s="269" t="s">
        <v>168</v>
      </c>
      <c r="F285" s="269"/>
      <c r="G285" s="269"/>
      <c r="H285" s="269" t="s">
        <v>169</v>
      </c>
      <c r="I285" s="269"/>
      <c r="J285" s="269"/>
      <c r="K285" s="55"/>
      <c r="L285" s="12"/>
      <c r="M285" s="12"/>
      <c r="N285" s="12"/>
      <c r="O285" s="12"/>
    </row>
    <row r="286" spans="1:15" ht="15.75" x14ac:dyDescent="0.25">
      <c r="A286" s="88" t="s">
        <v>175</v>
      </c>
      <c r="B286" s="39"/>
      <c r="C286" s="168"/>
      <c r="D286" s="168"/>
      <c r="E286" s="75" t="s">
        <v>13</v>
      </c>
      <c r="F286" s="75" t="s">
        <v>14</v>
      </c>
      <c r="G286" s="76" t="s">
        <v>0</v>
      </c>
      <c r="H286" s="75" t="s">
        <v>13</v>
      </c>
      <c r="I286" s="75" t="s">
        <v>14</v>
      </c>
      <c r="J286" s="76" t="s">
        <v>0</v>
      </c>
      <c r="K286" s="55"/>
      <c r="L286" s="12"/>
      <c r="M286" s="12"/>
      <c r="N286" s="12"/>
      <c r="O286" s="12"/>
    </row>
    <row r="287" spans="1:15" ht="15.75" x14ac:dyDescent="0.25">
      <c r="A287" s="31"/>
      <c r="B287" s="99" t="s">
        <v>45</v>
      </c>
      <c r="C287" s="168"/>
      <c r="D287" s="169"/>
      <c r="E287" s="170" t="str">
        <f>IF((E274=0),"",E274/$F$280)</f>
        <v/>
      </c>
      <c r="F287" s="170" t="str">
        <f>IF((F274=0),"",F274/$F$280)</f>
        <v/>
      </c>
      <c r="G287" s="170" t="str">
        <f>IF(((E274+F274)=0),"",(E274+F274)/$F$280)</f>
        <v/>
      </c>
      <c r="H287" s="170" t="str">
        <f t="shared" ref="H287:I290" si="15">IF((G274=0),"",G274/$H$280)</f>
        <v/>
      </c>
      <c r="I287" s="170" t="str">
        <f t="shared" si="15"/>
        <v/>
      </c>
      <c r="J287" s="170" t="str">
        <f>IF(((G274+H274)=0),"",(G274+H274)/$H$280)</f>
        <v/>
      </c>
      <c r="K287" s="55"/>
      <c r="L287" s="12"/>
      <c r="M287" s="12"/>
      <c r="N287" s="12"/>
      <c r="O287" s="12"/>
    </row>
    <row r="288" spans="1:15" ht="15.75" x14ac:dyDescent="0.25">
      <c r="A288" s="31"/>
      <c r="B288" s="99" t="s">
        <v>234</v>
      </c>
      <c r="C288" s="171"/>
      <c r="D288" s="169"/>
      <c r="E288" s="170" t="str">
        <f t="shared" ref="E288:F290" si="16">IF((E275=0),"",E275/$F$280)</f>
        <v/>
      </c>
      <c r="F288" s="170" t="str">
        <f t="shared" si="16"/>
        <v/>
      </c>
      <c r="G288" s="170" t="str">
        <f>IF(((E275+F275)=0),"",(E275+F275)/$F$280)</f>
        <v/>
      </c>
      <c r="H288" s="170" t="str">
        <f t="shared" si="15"/>
        <v/>
      </c>
      <c r="I288" s="170" t="str">
        <f t="shared" si="15"/>
        <v/>
      </c>
      <c r="J288" s="170" t="str">
        <f>IF(((G275+H275)=0),"",(G275+H275)/$H$280)</f>
        <v/>
      </c>
      <c r="K288" s="55"/>
      <c r="L288" s="12"/>
      <c r="M288" s="12"/>
      <c r="N288" s="12"/>
      <c r="O288" s="12"/>
    </row>
    <row r="289" spans="1:15" ht="15.75" x14ac:dyDescent="0.25">
      <c r="A289" s="55"/>
      <c r="B289" s="99" t="s">
        <v>102</v>
      </c>
      <c r="C289" s="55"/>
      <c r="D289" s="140"/>
      <c r="E289" s="170" t="str">
        <f t="shared" si="16"/>
        <v/>
      </c>
      <c r="F289" s="170" t="str">
        <f t="shared" si="16"/>
        <v/>
      </c>
      <c r="G289" s="170" t="str">
        <f>IF(((E276+F276)=0),"",(E276+F276)/$F$280)</f>
        <v/>
      </c>
      <c r="H289" s="170" t="str">
        <f t="shared" si="15"/>
        <v/>
      </c>
      <c r="I289" s="170" t="str">
        <f t="shared" si="15"/>
        <v/>
      </c>
      <c r="J289" s="170" t="str">
        <f>IF(((G276+H276)=0),"",(G276+H276)/$H$280)</f>
        <v/>
      </c>
      <c r="K289" s="55"/>
      <c r="L289" s="12"/>
      <c r="M289" s="12"/>
      <c r="N289" s="12"/>
      <c r="O289" s="12"/>
    </row>
    <row r="290" spans="1:15" ht="15.75" x14ac:dyDescent="0.25">
      <c r="A290" s="55"/>
      <c r="B290" s="99" t="s">
        <v>156</v>
      </c>
      <c r="C290" s="55"/>
      <c r="D290" s="140"/>
      <c r="E290" s="170" t="str">
        <f t="shared" si="16"/>
        <v/>
      </c>
      <c r="F290" s="170" t="str">
        <f t="shared" si="16"/>
        <v/>
      </c>
      <c r="G290" s="170" t="str">
        <f>IF(((E277+F277)=0),"",(E277+F277)/$F$280)</f>
        <v/>
      </c>
      <c r="H290" s="170" t="str">
        <f t="shared" si="15"/>
        <v/>
      </c>
      <c r="I290" s="170" t="str">
        <f t="shared" si="15"/>
        <v/>
      </c>
      <c r="J290" s="170" t="str">
        <f>IF(((G277+H277)=0),"",(G277+H277)/$H$280)</f>
        <v/>
      </c>
      <c r="K290" s="55"/>
      <c r="L290" s="12"/>
      <c r="M290" s="12"/>
      <c r="N290" s="12"/>
      <c r="O290" s="12"/>
    </row>
    <row r="291" spans="1:15" ht="15.75" x14ac:dyDescent="0.25">
      <c r="A291" s="31"/>
      <c r="B291" s="39"/>
      <c r="C291" s="168"/>
      <c r="D291" s="168"/>
      <c r="E291" s="168"/>
      <c r="F291" s="168"/>
      <c r="G291" s="161"/>
      <c r="H291" s="161"/>
      <c r="I291" s="161"/>
      <c r="J291" s="55"/>
      <c r="K291" s="55"/>
      <c r="L291" s="12"/>
      <c r="M291" s="12"/>
      <c r="N291" s="12"/>
      <c r="O291" s="12"/>
    </row>
    <row r="292" spans="1:15" ht="21" x14ac:dyDescent="0.35">
      <c r="A292" s="172" t="s">
        <v>7</v>
      </c>
      <c r="B292" s="39"/>
      <c r="C292" s="168"/>
      <c r="D292" s="168"/>
      <c r="E292" s="168"/>
      <c r="F292" s="168"/>
      <c r="G292" s="161"/>
      <c r="H292" s="161"/>
      <c r="I292" s="161"/>
      <c r="J292" s="55"/>
      <c r="K292" s="55"/>
      <c r="L292" s="12"/>
      <c r="M292" s="12"/>
      <c r="N292" s="12"/>
      <c r="O292" s="12"/>
    </row>
    <row r="293" spans="1:15" ht="15.75" x14ac:dyDescent="0.25">
      <c r="A293" s="31"/>
      <c r="B293" s="31"/>
      <c r="C293" s="264" t="s">
        <v>168</v>
      </c>
      <c r="D293" s="265"/>
      <c r="E293" s="266"/>
      <c r="F293" s="264" t="s">
        <v>169</v>
      </c>
      <c r="G293" s="265"/>
      <c r="H293" s="265"/>
      <c r="I293" s="266"/>
      <c r="J293" s="31"/>
      <c r="K293" s="55"/>
      <c r="L293" s="12"/>
      <c r="M293" s="12"/>
      <c r="N293" s="12"/>
      <c r="O293" s="12"/>
    </row>
    <row r="294" spans="1:15" ht="15.75" x14ac:dyDescent="0.25">
      <c r="A294" s="31"/>
      <c r="B294" s="31"/>
      <c r="C294" s="334" t="s">
        <v>176</v>
      </c>
      <c r="D294" s="335"/>
      <c r="E294" s="270" t="s">
        <v>15</v>
      </c>
      <c r="F294" s="267" t="s">
        <v>176</v>
      </c>
      <c r="G294" s="268"/>
      <c r="H294" s="270" t="s">
        <v>15</v>
      </c>
      <c r="I294" s="328" t="s">
        <v>177</v>
      </c>
      <c r="J294" s="330" t="s">
        <v>49</v>
      </c>
      <c r="K294" s="331"/>
      <c r="L294" s="12"/>
      <c r="M294" s="12"/>
      <c r="N294" s="12"/>
      <c r="O294" s="12"/>
    </row>
    <row r="295" spans="1:15" ht="15.75" x14ac:dyDescent="0.25">
      <c r="A295" s="31"/>
      <c r="B295" s="31"/>
      <c r="C295" s="142" t="s">
        <v>13</v>
      </c>
      <c r="D295" s="142" t="s">
        <v>14</v>
      </c>
      <c r="E295" s="271"/>
      <c r="F295" s="142" t="s">
        <v>13</v>
      </c>
      <c r="G295" s="142" t="s">
        <v>14</v>
      </c>
      <c r="H295" s="271"/>
      <c r="I295" s="329"/>
      <c r="J295" s="332"/>
      <c r="K295" s="333"/>
      <c r="L295" s="12"/>
      <c r="M295" s="12"/>
      <c r="N295" s="12"/>
      <c r="O295" s="12"/>
    </row>
    <row r="296" spans="1:15" ht="15.75" x14ac:dyDescent="0.25">
      <c r="A296" s="31"/>
      <c r="B296" s="31" t="s">
        <v>109</v>
      </c>
      <c r="C296" s="216"/>
      <c r="D296" s="216"/>
      <c r="E296" s="83" t="str">
        <f>IF((C296+D296)=0,"",(C296+D296)/($D$301))</f>
        <v/>
      </c>
      <c r="F296" s="216"/>
      <c r="G296" s="216"/>
      <c r="H296" s="83" t="str">
        <f>IF((F296+G296)=0,"",(F296+G296)/($G$301))</f>
        <v/>
      </c>
      <c r="I296" s="216"/>
      <c r="J296" s="326" t="str">
        <f>IF(((F296+G296)-(C296+D296))=0,"",((F296+G296)-(C296+D296))/(C296+D296))</f>
        <v/>
      </c>
      <c r="K296" s="327"/>
      <c r="L296" s="12"/>
      <c r="M296" s="12"/>
      <c r="N296" s="12"/>
      <c r="O296" s="12"/>
    </row>
    <row r="297" spans="1:15" ht="15.75" x14ac:dyDescent="0.25">
      <c r="A297" s="31"/>
      <c r="B297" s="173" t="s">
        <v>110</v>
      </c>
      <c r="C297" s="216"/>
      <c r="D297" s="216"/>
      <c r="E297" s="83" t="str">
        <f>IF((C297+D297)=0,"",(C297+D297)/($D$301))</f>
        <v/>
      </c>
      <c r="F297" s="216"/>
      <c r="G297" s="216"/>
      <c r="H297" s="83" t="str">
        <f>IF((F297+G297)=0,"",(F297+G297)/($G$301))</f>
        <v/>
      </c>
      <c r="I297" s="216"/>
      <c r="J297" s="326" t="str">
        <f>IF(((F297+G297)-(C297+D297))=0,"",((F297+G297)-(C297+D297))/(C297+D297))</f>
        <v/>
      </c>
      <c r="K297" s="327"/>
      <c r="L297" s="12"/>
      <c r="M297" s="12"/>
      <c r="N297" s="12"/>
      <c r="O297" s="12"/>
    </row>
    <row r="298" spans="1:15" ht="15.75" x14ac:dyDescent="0.25">
      <c r="A298" s="31"/>
      <c r="B298" s="31" t="s">
        <v>111</v>
      </c>
      <c r="C298" s="216"/>
      <c r="D298" s="216"/>
      <c r="E298" s="83" t="str">
        <f>IF((C298+D298)=0,"",(C298+D298)/($D$301))</f>
        <v/>
      </c>
      <c r="F298" s="216"/>
      <c r="G298" s="216"/>
      <c r="H298" s="83" t="str">
        <f>IF((F298+G298)=0,"",(F298+G298)/($G$301))</f>
        <v/>
      </c>
      <c r="I298" s="216"/>
      <c r="J298" s="326" t="str">
        <f>IF(((F298+G298)-(C298+D298))=0,"",((F298+G298)-(C298+D298))/(C298+D298))</f>
        <v/>
      </c>
      <c r="K298" s="327"/>
      <c r="L298" s="12"/>
      <c r="M298" s="12"/>
      <c r="N298" s="12"/>
      <c r="O298" s="12"/>
    </row>
    <row r="299" spans="1:15" ht="15.75" x14ac:dyDescent="0.25">
      <c r="A299" s="31"/>
      <c r="B299" s="31" t="s">
        <v>2</v>
      </c>
      <c r="C299" s="216"/>
      <c r="D299" s="216"/>
      <c r="E299" s="83" t="str">
        <f>IF((C299+D299)=0,"",(C299+D299)/($D$301))</f>
        <v/>
      </c>
      <c r="F299" s="216"/>
      <c r="G299" s="216"/>
      <c r="H299" s="83" t="str">
        <f>IF((F299+G299)=0,"",(F299+G299)/($G$301))</f>
        <v/>
      </c>
      <c r="I299" s="216"/>
      <c r="J299" s="326" t="str">
        <f>IF(((F299+G299)-(C299+D299))=0,"",((F299+G299)-(C299+D299))/(C299+D299))</f>
        <v/>
      </c>
      <c r="K299" s="327"/>
      <c r="L299" s="12"/>
      <c r="M299" s="12"/>
      <c r="N299" s="12"/>
      <c r="O299" s="12"/>
    </row>
    <row r="300" spans="1:15" ht="15.75" x14ac:dyDescent="0.25">
      <c r="A300" s="31"/>
      <c r="B300" s="31" t="s">
        <v>156</v>
      </c>
      <c r="C300" s="78">
        <f t="shared" ref="C300:I300" si="17">SUM(C296:C299)</f>
        <v>0</v>
      </c>
      <c r="D300" s="78">
        <f t="shared" si="17"/>
        <v>0</v>
      </c>
      <c r="E300" s="83">
        <f t="shared" si="17"/>
        <v>0</v>
      </c>
      <c r="F300" s="75">
        <f t="shared" si="17"/>
        <v>0</v>
      </c>
      <c r="G300" s="75">
        <f t="shared" si="17"/>
        <v>0</v>
      </c>
      <c r="H300" s="83">
        <f t="shared" si="17"/>
        <v>0</v>
      </c>
      <c r="I300" s="76">
        <f t="shared" si="17"/>
        <v>0</v>
      </c>
      <c r="J300" s="326" t="str">
        <f>IF(((F300+G300)-(C300+D300))=0,"",((F300+G300)-(C300+D300))/(C300+D300))</f>
        <v/>
      </c>
      <c r="K300" s="327"/>
      <c r="L300" s="12"/>
      <c r="M300" s="12"/>
      <c r="N300" s="12"/>
      <c r="O300" s="12"/>
    </row>
    <row r="301" spans="1:15" ht="15.75" x14ac:dyDescent="0.25">
      <c r="A301" s="31"/>
      <c r="B301" s="31" t="s">
        <v>178</v>
      </c>
      <c r="C301" s="174"/>
      <c r="D301" s="98">
        <f>C300+D300</f>
        <v>0</v>
      </c>
      <c r="E301" s="175"/>
      <c r="F301" s="174"/>
      <c r="G301" s="98">
        <f>F300+G300</f>
        <v>0</v>
      </c>
      <c r="H301" s="176"/>
      <c r="I301" s="177"/>
      <c r="J301" s="32"/>
      <c r="K301" s="178"/>
      <c r="L301" s="12"/>
      <c r="M301" s="12"/>
      <c r="N301" s="12"/>
      <c r="O301" s="12"/>
    </row>
    <row r="302" spans="1:15" ht="15.75" x14ac:dyDescent="0.25">
      <c r="A302" s="31"/>
      <c r="B302" s="39"/>
      <c r="C302" s="175"/>
      <c r="D302" s="175"/>
      <c r="E302" s="175"/>
      <c r="F302" s="175"/>
      <c r="G302" s="175"/>
      <c r="H302" s="176"/>
      <c r="I302" s="177"/>
      <c r="J302" s="32"/>
      <c r="K302" s="178"/>
      <c r="L302" s="12"/>
      <c r="M302" s="12"/>
      <c r="N302" s="12"/>
      <c r="O302" s="12"/>
    </row>
    <row r="303" spans="1:15" ht="15.75" x14ac:dyDescent="0.25">
      <c r="A303" s="31"/>
      <c r="B303" s="39"/>
      <c r="C303" s="175"/>
      <c r="D303" s="175"/>
      <c r="E303" s="31" t="s">
        <v>16</v>
      </c>
      <c r="F303" s="31"/>
      <c r="G303" s="31"/>
      <c r="H303" s="32"/>
      <c r="I303" s="32"/>
      <c r="J303" s="31"/>
      <c r="K303" s="216"/>
      <c r="M303" s="12"/>
      <c r="N303" s="12"/>
      <c r="O303" s="12"/>
    </row>
    <row r="304" spans="1:15" ht="15.75" x14ac:dyDescent="0.25">
      <c r="A304" s="31"/>
      <c r="B304" s="39"/>
      <c r="C304" s="175"/>
      <c r="D304" s="175"/>
      <c r="E304" s="31" t="s">
        <v>17</v>
      </c>
      <c r="F304" s="31"/>
      <c r="G304" s="31"/>
      <c r="H304" s="32"/>
      <c r="I304" s="32"/>
      <c r="J304" s="31"/>
      <c r="K304" s="216"/>
      <c r="M304" s="12"/>
      <c r="N304" s="12"/>
      <c r="O304" s="12"/>
    </row>
    <row r="305" spans="1:15" ht="15.75" x14ac:dyDescent="0.25">
      <c r="A305" s="31"/>
      <c r="B305" s="39"/>
      <c r="C305" s="175"/>
      <c r="D305" s="175"/>
      <c r="E305" s="31"/>
      <c r="F305" s="31"/>
      <c r="G305" s="31"/>
      <c r="H305" s="32"/>
      <c r="I305" s="32"/>
      <c r="J305" s="31"/>
      <c r="K305" s="55"/>
      <c r="M305" s="12"/>
      <c r="N305" s="12"/>
      <c r="O305" s="12"/>
    </row>
    <row r="306" spans="1:15" ht="15.75" x14ac:dyDescent="0.25">
      <c r="A306" s="31"/>
      <c r="B306" s="39"/>
      <c r="C306" s="175"/>
      <c r="D306" s="175"/>
      <c r="E306" s="87" t="s">
        <v>235</v>
      </c>
      <c r="F306" s="87"/>
      <c r="G306" s="87"/>
      <c r="H306" s="87"/>
      <c r="I306" s="87"/>
      <c r="J306" s="31"/>
      <c r="K306" s="216"/>
      <c r="M306" s="12"/>
      <c r="N306" s="12"/>
      <c r="O306" s="12"/>
    </row>
    <row r="307" spans="1:15" ht="15.75" x14ac:dyDescent="0.25">
      <c r="A307" s="31"/>
      <c r="B307" s="39"/>
      <c r="C307" s="175"/>
      <c r="D307" s="175"/>
      <c r="E307" s="31" t="s">
        <v>47</v>
      </c>
      <c r="F307" s="31"/>
      <c r="G307" s="31"/>
      <c r="H307" s="31"/>
      <c r="I307" s="31"/>
      <c r="J307" s="31"/>
      <c r="K307" s="216"/>
      <c r="M307" s="12"/>
      <c r="N307" s="12"/>
      <c r="O307" s="12"/>
    </row>
    <row r="308" spans="1:15" ht="15.75" x14ac:dyDescent="0.25">
      <c r="A308" s="31"/>
      <c r="B308" s="39"/>
      <c r="C308" s="175"/>
      <c r="D308" s="175"/>
      <c r="E308" s="87" t="s">
        <v>179</v>
      </c>
      <c r="F308" s="179"/>
      <c r="G308" s="179"/>
      <c r="H308" s="179"/>
      <c r="I308" s="148"/>
      <c r="J308" s="31"/>
      <c r="K308" s="216"/>
      <c r="M308" s="12"/>
      <c r="N308" s="12"/>
      <c r="O308" s="12"/>
    </row>
    <row r="309" spans="1:15" ht="15.75" x14ac:dyDescent="0.25">
      <c r="A309" s="31"/>
      <c r="B309" s="39"/>
      <c r="C309" s="175"/>
      <c r="D309" s="175"/>
      <c r="E309" s="175"/>
      <c r="F309" s="175"/>
      <c r="G309" s="175"/>
      <c r="H309" s="176"/>
      <c r="I309" s="177"/>
      <c r="J309" s="32"/>
      <c r="K309" s="178"/>
      <c r="L309" s="12"/>
      <c r="M309" s="12"/>
      <c r="N309" s="12"/>
      <c r="O309" s="12"/>
    </row>
    <row r="310" spans="1:15" ht="21" x14ac:dyDescent="0.35">
      <c r="A310" s="172" t="s">
        <v>9</v>
      </c>
      <c r="B310" s="31"/>
      <c r="C310" s="31"/>
      <c r="D310" s="31"/>
      <c r="E310" s="31"/>
      <c r="F310" s="31"/>
      <c r="G310" s="31"/>
      <c r="H310" s="32"/>
      <c r="I310" s="32"/>
      <c r="J310" s="31"/>
      <c r="K310" s="55"/>
      <c r="L310" s="12"/>
      <c r="M310" s="12"/>
      <c r="N310" s="12"/>
      <c r="O310" s="12"/>
    </row>
    <row r="311" spans="1:15" s="12" customFormat="1" ht="15.75" x14ac:dyDescent="0.25">
      <c r="A311" s="180"/>
      <c r="B311" s="39"/>
      <c r="C311" s="264" t="s">
        <v>168</v>
      </c>
      <c r="D311" s="265"/>
      <c r="E311" s="266"/>
      <c r="F311" s="264" t="s">
        <v>169</v>
      </c>
      <c r="G311" s="265"/>
      <c r="H311" s="266"/>
      <c r="I311" s="272" t="s">
        <v>35</v>
      </c>
      <c r="J311" s="273"/>
      <c r="K311" s="274"/>
      <c r="L311" s="13"/>
      <c r="M311" s="13"/>
      <c r="N311" s="13"/>
    </row>
    <row r="312" spans="1:15" s="12" customFormat="1" ht="15.75" x14ac:dyDescent="0.25">
      <c r="A312" s="180"/>
      <c r="B312" s="181"/>
      <c r="C312" s="182" t="s">
        <v>13</v>
      </c>
      <c r="D312" s="183" t="s">
        <v>14</v>
      </c>
      <c r="E312" s="184" t="s">
        <v>15</v>
      </c>
      <c r="F312" s="183" t="s">
        <v>13</v>
      </c>
      <c r="G312" s="183" t="s">
        <v>14</v>
      </c>
      <c r="H312" s="184" t="s">
        <v>15</v>
      </c>
      <c r="I312" s="155" t="s">
        <v>13</v>
      </c>
      <c r="J312" s="75" t="s">
        <v>14</v>
      </c>
      <c r="K312" s="76" t="s">
        <v>0</v>
      </c>
      <c r="L312" s="13"/>
      <c r="M312" s="13"/>
      <c r="N312" s="13"/>
    </row>
    <row r="313" spans="1:15" s="12" customFormat="1" ht="15.75" x14ac:dyDescent="0.25">
      <c r="A313" s="180"/>
      <c r="B313" s="141" t="s">
        <v>3</v>
      </c>
      <c r="C313" s="216"/>
      <c r="D313" s="216"/>
      <c r="E313" s="185" t="str">
        <f>IF((C313+D313)=0,"",(D313+C313)/($C$321+$D$321))</f>
        <v/>
      </c>
      <c r="F313" s="216"/>
      <c r="G313" s="216"/>
      <c r="H313" s="186" t="str">
        <f>IF((G313+F313)=0,"",(G313+F313)/($F$321+$G$321))</f>
        <v/>
      </c>
      <c r="I313" s="187" t="str">
        <f>IF((F313-C313)=0,"",IF(C313=0,"",(F313-C313)/C313))</f>
        <v/>
      </c>
      <c r="J313" s="187" t="str">
        <f>IF((G313-D313)=0,"",IF(D313=0,"",(G313-D313)/D313))</f>
        <v/>
      </c>
      <c r="K313" s="188" t="str">
        <f>IF(((G313+F313)-(D313+C313))=0,"",((G313+F313)-(D313+C313))/(D313+C313))</f>
        <v/>
      </c>
      <c r="L313" s="13"/>
      <c r="M313" s="13"/>
      <c r="N313" s="13"/>
    </row>
    <row r="314" spans="1:15" s="12" customFormat="1" ht="15.75" x14ac:dyDescent="0.25">
      <c r="A314" s="180"/>
      <c r="B314" s="141" t="s">
        <v>4</v>
      </c>
      <c r="C314" s="216"/>
      <c r="D314" s="216"/>
      <c r="E314" s="185" t="str">
        <f t="shared" ref="E314:E320" si="18">IF((C314+D314)=0,"",(D314+C314)/($C$321+$D$321))</f>
        <v/>
      </c>
      <c r="F314" s="216"/>
      <c r="G314" s="216"/>
      <c r="H314" s="186" t="str">
        <f t="shared" ref="H314:H320" si="19">IF((G314+F314)=0,"",(G314+F314)/($F$321+$G$321))</f>
        <v/>
      </c>
      <c r="I314" s="187" t="str">
        <f t="shared" ref="I314:J320" si="20">IF((F314-C314)=0,"",IF(C314=0,"",(F314-C314)/C314))</f>
        <v/>
      </c>
      <c r="J314" s="187" t="str">
        <f t="shared" si="20"/>
        <v/>
      </c>
      <c r="K314" s="188" t="str">
        <f t="shared" ref="K314:K319" si="21">IF(((G314+F314)-(D314+C314))=0,"",((G314+F314)-(D314+C314))/(D314+C314))</f>
        <v/>
      </c>
      <c r="L314" s="13"/>
      <c r="M314" s="13"/>
      <c r="N314" s="13"/>
    </row>
    <row r="315" spans="1:15" s="12" customFormat="1" ht="15.75" x14ac:dyDescent="0.25">
      <c r="A315" s="180"/>
      <c r="B315" s="141" t="s">
        <v>40</v>
      </c>
      <c r="C315" s="216"/>
      <c r="D315" s="216"/>
      <c r="E315" s="185" t="str">
        <f t="shared" si="18"/>
        <v/>
      </c>
      <c r="F315" s="216"/>
      <c r="G315" s="216"/>
      <c r="H315" s="186" t="str">
        <f t="shared" si="19"/>
        <v/>
      </c>
      <c r="I315" s="187" t="str">
        <f t="shared" si="20"/>
        <v/>
      </c>
      <c r="J315" s="187" t="str">
        <f t="shared" si="20"/>
        <v/>
      </c>
      <c r="K315" s="188" t="str">
        <f t="shared" si="21"/>
        <v/>
      </c>
      <c r="L315" s="13"/>
      <c r="M315" s="13"/>
      <c r="N315" s="13"/>
    </row>
    <row r="316" spans="1:15" s="12" customFormat="1" ht="15.75" x14ac:dyDescent="0.25">
      <c r="A316" s="180"/>
      <c r="B316" s="141" t="s">
        <v>180</v>
      </c>
      <c r="C316" s="216"/>
      <c r="D316" s="216"/>
      <c r="E316" s="185" t="str">
        <f t="shared" si="18"/>
        <v/>
      </c>
      <c r="F316" s="216"/>
      <c r="G316" s="216"/>
      <c r="H316" s="186" t="str">
        <f t="shared" si="19"/>
        <v/>
      </c>
      <c r="I316" s="187" t="str">
        <f t="shared" si="20"/>
        <v/>
      </c>
      <c r="J316" s="187" t="str">
        <f t="shared" si="20"/>
        <v/>
      </c>
      <c r="K316" s="188" t="str">
        <f t="shared" si="21"/>
        <v/>
      </c>
      <c r="L316" s="13"/>
      <c r="M316" s="13"/>
      <c r="N316" s="13"/>
    </row>
    <row r="317" spans="1:15" s="12" customFormat="1" ht="15.75" x14ac:dyDescent="0.25">
      <c r="A317" s="180"/>
      <c r="B317" s="141" t="s">
        <v>181</v>
      </c>
      <c r="C317" s="216"/>
      <c r="D317" s="216"/>
      <c r="E317" s="185" t="str">
        <f t="shared" si="18"/>
        <v/>
      </c>
      <c r="F317" s="216"/>
      <c r="G317" s="216"/>
      <c r="H317" s="186" t="str">
        <f t="shared" si="19"/>
        <v/>
      </c>
      <c r="I317" s="187" t="str">
        <f t="shared" si="20"/>
        <v/>
      </c>
      <c r="J317" s="187" t="str">
        <f t="shared" si="20"/>
        <v/>
      </c>
      <c r="K317" s="188" t="str">
        <f t="shared" si="21"/>
        <v/>
      </c>
      <c r="L317" s="13"/>
      <c r="M317" s="13"/>
      <c r="N317" s="13"/>
    </row>
    <row r="318" spans="1:15" s="12" customFormat="1" ht="15.75" x14ac:dyDescent="0.25">
      <c r="A318" s="180"/>
      <c r="B318" s="141" t="s">
        <v>5</v>
      </c>
      <c r="C318" s="216"/>
      <c r="D318" s="216"/>
      <c r="E318" s="185" t="str">
        <f t="shared" si="18"/>
        <v/>
      </c>
      <c r="F318" s="216"/>
      <c r="G318" s="216"/>
      <c r="H318" s="186" t="str">
        <f t="shared" si="19"/>
        <v/>
      </c>
      <c r="I318" s="187" t="str">
        <f t="shared" si="20"/>
        <v/>
      </c>
      <c r="J318" s="187" t="str">
        <f t="shared" si="20"/>
        <v/>
      </c>
      <c r="K318" s="188" t="str">
        <f t="shared" si="21"/>
        <v/>
      </c>
      <c r="L318" s="13"/>
      <c r="M318" s="13"/>
      <c r="N318" s="13"/>
    </row>
    <row r="319" spans="1:15" s="12" customFormat="1" ht="15.75" x14ac:dyDescent="0.25">
      <c r="A319" s="180"/>
      <c r="B319" s="141" t="s">
        <v>1</v>
      </c>
      <c r="C319" s="216"/>
      <c r="D319" s="216"/>
      <c r="E319" s="185" t="str">
        <f>IF((C319+D319)=0,"",(D319+C319)/($C$321+$D$321))</f>
        <v/>
      </c>
      <c r="F319" s="216"/>
      <c r="G319" s="216"/>
      <c r="H319" s="186" t="str">
        <f t="shared" si="19"/>
        <v/>
      </c>
      <c r="I319" s="187" t="str">
        <f t="shared" si="20"/>
        <v/>
      </c>
      <c r="J319" s="187" t="str">
        <f t="shared" si="20"/>
        <v/>
      </c>
      <c r="K319" s="188" t="str">
        <f t="shared" si="21"/>
        <v/>
      </c>
      <c r="L319" s="13"/>
      <c r="M319" s="13"/>
      <c r="N319" s="13"/>
    </row>
    <row r="320" spans="1:15" s="12" customFormat="1" ht="15.75" x14ac:dyDescent="0.25">
      <c r="A320" s="180"/>
      <c r="B320" s="141" t="s">
        <v>2</v>
      </c>
      <c r="C320" s="216"/>
      <c r="D320" s="216"/>
      <c r="E320" s="185" t="str">
        <f t="shared" si="18"/>
        <v/>
      </c>
      <c r="F320" s="216"/>
      <c r="G320" s="216"/>
      <c r="H320" s="186" t="str">
        <f t="shared" si="19"/>
        <v/>
      </c>
      <c r="I320" s="187" t="str">
        <f t="shared" si="20"/>
        <v/>
      </c>
      <c r="J320" s="187" t="str">
        <f t="shared" si="20"/>
        <v/>
      </c>
      <c r="K320" s="188" t="str">
        <f>IF(((G320+F320)-(D320+C320))=0,"",((G320+F320)-(D320+C320))/(D320+C320))</f>
        <v/>
      </c>
      <c r="L320" s="13"/>
      <c r="M320" s="13"/>
      <c r="N320" s="13"/>
    </row>
    <row r="321" spans="1:15" s="12" customFormat="1" ht="15.75" x14ac:dyDescent="0.25">
      <c r="A321" s="180"/>
      <c r="B321" s="99" t="s">
        <v>156</v>
      </c>
      <c r="C321" s="189">
        <f t="shared" ref="C321:H321" si="22">SUM(C313:C320)</f>
        <v>0</v>
      </c>
      <c r="D321" s="190">
        <f t="shared" si="22"/>
        <v>0</v>
      </c>
      <c r="E321" s="187">
        <f t="shared" si="22"/>
        <v>0</v>
      </c>
      <c r="F321" s="189">
        <f t="shared" si="22"/>
        <v>0</v>
      </c>
      <c r="G321" s="190">
        <f t="shared" si="22"/>
        <v>0</v>
      </c>
      <c r="H321" s="187">
        <f t="shared" si="22"/>
        <v>0</v>
      </c>
      <c r="I321" s="187" t="str">
        <f>IF((F321-C321)=0,"",IF(C321=0,"",(F321-C321)/C321))</f>
        <v/>
      </c>
      <c r="J321" s="187" t="str">
        <f>IF((G321-D321)=0,"",IF(D321=0,"",(G321-D321)/D321))</f>
        <v/>
      </c>
      <c r="K321" s="188" t="str">
        <f>IF(((G321+F321)-(D321+C321))=0,"",((G321+F321)-(D321+C321))/(D321+C321))</f>
        <v/>
      </c>
      <c r="L321" s="13"/>
      <c r="M321" s="13"/>
      <c r="N321" s="13"/>
    </row>
    <row r="322" spans="1:15" ht="15.75" x14ac:dyDescent="0.25">
      <c r="A322" s="180"/>
      <c r="B322" s="39"/>
      <c r="C322" s="39"/>
      <c r="D322" s="175"/>
      <c r="E322" s="39"/>
      <c r="F322" s="175"/>
      <c r="G322" s="120"/>
      <c r="H322" s="191"/>
      <c r="I322" s="192"/>
      <c r="J322" s="55"/>
      <c r="K322" s="55"/>
      <c r="L322" s="12"/>
      <c r="M322" s="12"/>
      <c r="N322" s="12"/>
      <c r="O322" s="12"/>
    </row>
    <row r="323" spans="1:15" s="12" customFormat="1" ht="15.75" customHeight="1" x14ac:dyDescent="0.25">
      <c r="A323" s="39"/>
      <c r="B323" s="153"/>
      <c r="C323" s="269" t="s">
        <v>168</v>
      </c>
      <c r="D323" s="269"/>
      <c r="E323" s="55"/>
      <c r="F323" s="264" t="s">
        <v>169</v>
      </c>
      <c r="G323" s="266"/>
      <c r="H323" s="55"/>
      <c r="I323" s="163" t="s">
        <v>10</v>
      </c>
      <c r="J323" s="164"/>
      <c r="K323" s="165" t="s">
        <v>170</v>
      </c>
    </row>
    <row r="324" spans="1:15" s="12" customFormat="1" ht="15.75" x14ac:dyDescent="0.25">
      <c r="A324" s="144"/>
      <c r="B324" s="99" t="s">
        <v>178</v>
      </c>
      <c r="C324" s="166"/>
      <c r="D324" s="40">
        <f>C321+D321</f>
        <v>0</v>
      </c>
      <c r="E324" s="55"/>
      <c r="F324" s="166"/>
      <c r="G324" s="40">
        <f>F321+G321</f>
        <v>0</v>
      </c>
      <c r="H324" s="55"/>
      <c r="I324" s="166">
        <f>G324-D324</f>
        <v>0</v>
      </c>
      <c r="J324" s="167"/>
      <c r="K324" s="40">
        <f>D324+K325+K326-K327</f>
        <v>0</v>
      </c>
    </row>
    <row r="325" spans="1:15" s="12" customFormat="1" ht="15.75" x14ac:dyDescent="0.25">
      <c r="A325" s="55"/>
      <c r="B325" s="55"/>
      <c r="C325" s="55"/>
      <c r="D325" s="55"/>
      <c r="E325" s="31"/>
      <c r="F325" s="31"/>
      <c r="G325" s="55"/>
      <c r="H325" s="31"/>
      <c r="I325" s="31" t="s">
        <v>11</v>
      </c>
      <c r="J325" s="140" t="s">
        <v>172</v>
      </c>
      <c r="K325" s="216"/>
    </row>
    <row r="326" spans="1:15" s="12" customFormat="1" ht="15.75" x14ac:dyDescent="0.25">
      <c r="A326" s="55"/>
      <c r="B326" s="55"/>
      <c r="C326" s="55"/>
      <c r="D326" s="55"/>
      <c r="E326" s="31"/>
      <c r="F326" s="31"/>
      <c r="G326" s="55"/>
      <c r="H326" s="31"/>
      <c r="I326" s="31"/>
      <c r="J326" s="140" t="s">
        <v>173</v>
      </c>
      <c r="K326" s="216"/>
    </row>
    <row r="327" spans="1:15" s="12" customFormat="1" ht="15.75" x14ac:dyDescent="0.25">
      <c r="A327" s="55"/>
      <c r="B327" s="55"/>
      <c r="C327" s="55"/>
      <c r="D327" s="55"/>
      <c r="E327" s="31"/>
      <c r="F327" s="31"/>
      <c r="G327" s="55"/>
      <c r="H327" s="31"/>
      <c r="I327" s="31"/>
      <c r="J327" s="140" t="s">
        <v>174</v>
      </c>
      <c r="K327" s="216"/>
    </row>
    <row r="328" spans="1:15" ht="15.75" x14ac:dyDescent="0.25">
      <c r="A328" s="180"/>
      <c r="B328" s="39"/>
      <c r="C328" s="39"/>
      <c r="D328" s="175"/>
      <c r="E328" s="39"/>
      <c r="F328" s="175"/>
      <c r="G328" s="120"/>
      <c r="H328" s="191"/>
      <c r="I328" s="192"/>
      <c r="J328" s="55"/>
      <c r="K328" s="55"/>
      <c r="L328" s="12"/>
      <c r="M328" s="12"/>
      <c r="N328" s="12"/>
      <c r="O328" s="12"/>
    </row>
    <row r="329" spans="1:15" ht="21" x14ac:dyDescent="0.35">
      <c r="A329" s="172" t="s">
        <v>1</v>
      </c>
      <c r="B329" s="39"/>
      <c r="C329" s="39"/>
      <c r="D329" s="175"/>
      <c r="E329" s="39"/>
      <c r="F329" s="175"/>
      <c r="G329" s="191"/>
      <c r="H329" s="192"/>
      <c r="I329" s="55"/>
      <c r="J329" s="55"/>
      <c r="K329" s="55"/>
      <c r="L329" s="12"/>
      <c r="M329" s="12"/>
      <c r="N329" s="12"/>
      <c r="O329" s="12"/>
    </row>
    <row r="330" spans="1:15" ht="16.5" customHeight="1" x14ac:dyDescent="0.35">
      <c r="A330" s="193"/>
      <c r="B330" s="39"/>
      <c r="C330" s="39"/>
      <c r="D330" s="175"/>
      <c r="E330" s="264" t="s">
        <v>168</v>
      </c>
      <c r="F330" s="266"/>
      <c r="G330" s="272" t="s">
        <v>169</v>
      </c>
      <c r="H330" s="274"/>
      <c r="I330" s="272" t="s">
        <v>35</v>
      </c>
      <c r="J330" s="273"/>
      <c r="K330" s="274"/>
      <c r="L330" s="12"/>
      <c r="M330" s="12"/>
      <c r="N330" s="12"/>
      <c r="O330" s="12"/>
    </row>
    <row r="331" spans="1:15" ht="18" customHeight="1" x14ac:dyDescent="0.35">
      <c r="A331" s="193"/>
      <c r="B331" s="39"/>
      <c r="C331" s="39"/>
      <c r="D331" s="175"/>
      <c r="E331" s="78" t="s">
        <v>13</v>
      </c>
      <c r="F331" s="78" t="s">
        <v>14</v>
      </c>
      <c r="G331" s="78" t="s">
        <v>13</v>
      </c>
      <c r="H331" s="78" t="s">
        <v>14</v>
      </c>
      <c r="I331" s="155" t="s">
        <v>13</v>
      </c>
      <c r="J331" s="75" t="s">
        <v>14</v>
      </c>
      <c r="K331" s="76" t="s">
        <v>0</v>
      </c>
      <c r="L331" s="12"/>
      <c r="M331" s="12"/>
      <c r="N331" s="12"/>
      <c r="O331" s="12"/>
    </row>
    <row r="332" spans="1:15" ht="16.5" customHeight="1" x14ac:dyDescent="0.35">
      <c r="A332" s="193"/>
      <c r="B332" s="31" t="s">
        <v>1</v>
      </c>
      <c r="C332" s="39"/>
      <c r="D332" s="175"/>
      <c r="E332" s="216"/>
      <c r="F332" s="216"/>
      <c r="G332" s="216"/>
      <c r="H332" s="216"/>
      <c r="I332" s="149" t="str">
        <f>IF((G332-E332)=0,"",(G332-E332)/E332)</f>
        <v/>
      </c>
      <c r="J332" s="149" t="str">
        <f>IF((H332-F332)=0,"",(H332-F332)/F332)</f>
        <v/>
      </c>
      <c r="K332" s="156" t="str">
        <f>IF(I332="",IF(J332="","",(G332+H332)/(E332+F332)-1),(G332+H332)/(E332+F332)-1)</f>
        <v/>
      </c>
      <c r="L332" s="12"/>
      <c r="M332" s="12"/>
      <c r="N332" s="12"/>
      <c r="O332" s="12"/>
    </row>
    <row r="333" spans="1:15" ht="15.75" x14ac:dyDescent="0.25">
      <c r="A333" s="144"/>
      <c r="B333" s="31"/>
      <c r="C333" s="31"/>
      <c r="D333" s="99"/>
      <c r="E333" s="151"/>
      <c r="F333" s="31"/>
      <c r="G333" s="120"/>
      <c r="H333" s="32"/>
      <c r="I333" s="194"/>
      <c r="J333" s="55"/>
      <c r="K333" s="55"/>
      <c r="L333" s="12"/>
      <c r="M333" s="12"/>
      <c r="N333" s="12"/>
      <c r="O333" s="12"/>
    </row>
    <row r="334" spans="1:15" ht="21" x14ac:dyDescent="0.25">
      <c r="A334" s="144"/>
      <c r="B334" s="153"/>
      <c r="C334" s="153"/>
      <c r="D334" s="31"/>
      <c r="E334" s="269" t="s">
        <v>168</v>
      </c>
      <c r="F334" s="269"/>
      <c r="G334" s="269" t="s">
        <v>169</v>
      </c>
      <c r="H334" s="269"/>
      <c r="I334" s="163" t="s">
        <v>10</v>
      </c>
      <c r="J334" s="164"/>
      <c r="K334" s="165" t="s">
        <v>170</v>
      </c>
      <c r="L334" s="12"/>
      <c r="M334" s="12"/>
      <c r="N334" s="12"/>
      <c r="O334" s="12"/>
    </row>
    <row r="335" spans="1:15" ht="15.75" x14ac:dyDescent="0.25">
      <c r="A335" s="144"/>
      <c r="B335" s="99" t="s">
        <v>171</v>
      </c>
      <c r="C335" s="31"/>
      <c r="D335" s="31"/>
      <c r="E335" s="166"/>
      <c r="F335" s="40">
        <f>E332+F332</f>
        <v>0</v>
      </c>
      <c r="G335" s="166"/>
      <c r="H335" s="40">
        <f>G332+H332</f>
        <v>0</v>
      </c>
      <c r="I335" s="166">
        <f>H335-F335</f>
        <v>0</v>
      </c>
      <c r="J335" s="167"/>
      <c r="K335" s="40">
        <f>F335+K336+K337-K338</f>
        <v>0</v>
      </c>
      <c r="L335" s="12"/>
      <c r="M335" s="12"/>
      <c r="N335" s="12"/>
      <c r="O335" s="12"/>
    </row>
    <row r="336" spans="1:15" ht="15.75" x14ac:dyDescent="0.25">
      <c r="A336" s="144"/>
      <c r="B336" s="55"/>
      <c r="C336" s="55"/>
      <c r="D336" s="55"/>
      <c r="E336" s="31"/>
      <c r="F336" s="31"/>
      <c r="G336" s="55"/>
      <c r="H336" s="31"/>
      <c r="I336" s="31" t="s">
        <v>11</v>
      </c>
      <c r="J336" s="140" t="s">
        <v>172</v>
      </c>
      <c r="K336" s="216"/>
      <c r="L336" s="12"/>
      <c r="M336" s="12"/>
      <c r="N336" s="12"/>
      <c r="O336" s="12"/>
    </row>
    <row r="337" spans="1:15" ht="15.75" x14ac:dyDescent="0.25">
      <c r="A337" s="144"/>
      <c r="B337" s="55"/>
      <c r="C337" s="55"/>
      <c r="D337" s="55"/>
      <c r="E337" s="31"/>
      <c r="F337" s="31"/>
      <c r="G337" s="55"/>
      <c r="H337" s="31"/>
      <c r="I337" s="31"/>
      <c r="J337" s="140" t="s">
        <v>173</v>
      </c>
      <c r="K337" s="216"/>
      <c r="L337" s="12"/>
      <c r="M337" s="12"/>
      <c r="N337" s="12"/>
      <c r="O337" s="12"/>
    </row>
    <row r="338" spans="1:15" ht="15.75" x14ac:dyDescent="0.25">
      <c r="A338" s="144"/>
      <c r="B338" s="55"/>
      <c r="C338" s="55"/>
      <c r="D338" s="55"/>
      <c r="E338" s="31"/>
      <c r="F338" s="31"/>
      <c r="G338" s="55"/>
      <c r="H338" s="31"/>
      <c r="I338" s="31"/>
      <c r="J338" s="140" t="s">
        <v>174</v>
      </c>
      <c r="K338" s="216"/>
      <c r="L338" s="12"/>
      <c r="M338" s="12"/>
      <c r="N338" s="12"/>
      <c r="O338" s="12"/>
    </row>
    <row r="339" spans="1:15" ht="15.75" x14ac:dyDescent="0.25">
      <c r="A339" s="144"/>
      <c r="B339" s="31"/>
      <c r="C339" s="31"/>
      <c r="D339" s="99"/>
      <c r="E339" s="151"/>
      <c r="F339" s="31"/>
      <c r="G339" s="120"/>
      <c r="H339" s="32"/>
      <c r="I339" s="194"/>
      <c r="J339" s="55"/>
      <c r="K339" s="55"/>
      <c r="L339" s="12"/>
      <c r="M339" s="12"/>
      <c r="N339" s="12"/>
      <c r="O339" s="12"/>
    </row>
    <row r="340" spans="1:15" s="12" customFormat="1" ht="21" x14ac:dyDescent="0.35">
      <c r="A340" s="28" t="s">
        <v>182</v>
      </c>
      <c r="B340" s="106" t="s">
        <v>219</v>
      </c>
      <c r="C340" s="29"/>
      <c r="D340" s="29"/>
      <c r="E340" s="29"/>
      <c r="F340" s="107"/>
      <c r="G340" s="107"/>
      <c r="H340" s="108"/>
      <c r="I340" s="30"/>
      <c r="J340" s="30"/>
      <c r="K340" s="109"/>
    </row>
    <row r="341" spans="1:15" ht="15.75" x14ac:dyDescent="0.25">
      <c r="A341" s="31"/>
      <c r="B341" s="31"/>
      <c r="C341" s="31"/>
      <c r="D341" s="99"/>
      <c r="E341" s="151"/>
      <c r="F341" s="31"/>
      <c r="G341" s="120"/>
      <c r="H341" s="32"/>
      <c r="I341" s="194"/>
      <c r="J341" s="55"/>
      <c r="K341" s="55"/>
      <c r="L341" s="12"/>
      <c r="M341" s="12"/>
      <c r="N341" s="12"/>
      <c r="O341" s="12"/>
    </row>
    <row r="342" spans="1:15" s="12" customFormat="1" ht="15.75" x14ac:dyDescent="0.25">
      <c r="A342" s="55" t="s">
        <v>183</v>
      </c>
      <c r="B342" s="39"/>
      <c r="C342" s="39"/>
      <c r="D342" s="175"/>
      <c r="E342" s="39"/>
      <c r="F342" s="175"/>
      <c r="G342" s="120"/>
      <c r="H342" s="191"/>
      <c r="I342" s="192"/>
      <c r="J342" s="55"/>
      <c r="K342" s="217"/>
      <c r="L342" s="13"/>
      <c r="M342" s="13"/>
      <c r="N342" s="13"/>
    </row>
    <row r="343" spans="1:15" s="12" customFormat="1" ht="15.75" x14ac:dyDescent="0.25">
      <c r="A343" s="180"/>
      <c r="B343" s="39"/>
      <c r="C343" s="39"/>
      <c r="D343" s="175"/>
      <c r="E343" s="39"/>
      <c r="F343" s="175"/>
      <c r="G343" s="120"/>
      <c r="H343" s="191"/>
      <c r="I343" s="192"/>
      <c r="J343" s="55"/>
      <c r="K343" s="55"/>
      <c r="L343" s="13"/>
      <c r="M343" s="13"/>
      <c r="N343" s="13"/>
    </row>
    <row r="344" spans="1:15" s="12" customFormat="1" ht="15.75" x14ac:dyDescent="0.25">
      <c r="A344" s="31"/>
      <c r="B344" s="31" t="s">
        <v>62</v>
      </c>
      <c r="C344" s="31"/>
      <c r="D344" s="288"/>
      <c r="E344" s="336"/>
      <c r="F344" s="336"/>
      <c r="G344" s="336"/>
      <c r="H344" s="336"/>
      <c r="I344" s="336"/>
      <c r="J344" s="336"/>
      <c r="K344" s="337"/>
      <c r="L344" s="89"/>
      <c r="M344" s="89"/>
      <c r="N344" s="89"/>
      <c r="O344" s="89"/>
    </row>
    <row r="345" spans="1:15" s="14" customFormat="1" ht="15.75" x14ac:dyDescent="0.25">
      <c r="A345" s="195"/>
      <c r="B345" s="39"/>
      <c r="C345" s="31"/>
      <c r="D345" s="338"/>
      <c r="E345" s="339"/>
      <c r="F345" s="339"/>
      <c r="G345" s="339"/>
      <c r="H345" s="339"/>
      <c r="I345" s="339"/>
      <c r="J345" s="339"/>
      <c r="K345" s="340"/>
      <c r="L345" s="59"/>
      <c r="M345" s="59"/>
      <c r="N345" s="59"/>
      <c r="O345" s="59"/>
    </row>
    <row r="346" spans="1:15" s="14" customFormat="1" ht="15.75" x14ac:dyDescent="0.25">
      <c r="A346" s="195"/>
      <c r="B346" s="39"/>
      <c r="C346" s="31"/>
      <c r="D346" s="338"/>
      <c r="E346" s="339"/>
      <c r="F346" s="339"/>
      <c r="G346" s="339"/>
      <c r="H346" s="339"/>
      <c r="I346" s="339"/>
      <c r="J346" s="339"/>
      <c r="K346" s="340"/>
    </row>
    <row r="347" spans="1:15" s="14" customFormat="1" ht="15.75" x14ac:dyDescent="0.25">
      <c r="A347" s="195"/>
      <c r="B347" s="39"/>
      <c r="C347" s="31"/>
      <c r="D347" s="338"/>
      <c r="E347" s="339"/>
      <c r="F347" s="339"/>
      <c r="G347" s="339"/>
      <c r="H347" s="339"/>
      <c r="I347" s="339"/>
      <c r="J347" s="339"/>
      <c r="K347" s="340"/>
    </row>
    <row r="348" spans="1:15" s="14" customFormat="1" ht="15.75" x14ac:dyDescent="0.25">
      <c r="A348" s="31"/>
      <c r="B348" s="31"/>
      <c r="C348" s="31"/>
      <c r="D348" s="338"/>
      <c r="E348" s="339"/>
      <c r="F348" s="339"/>
      <c r="G348" s="339"/>
      <c r="H348" s="339"/>
      <c r="I348" s="339"/>
      <c r="J348" s="339"/>
      <c r="K348" s="340"/>
    </row>
    <row r="349" spans="1:15" s="12" customFormat="1" ht="15.75" x14ac:dyDescent="0.25">
      <c r="A349" s="31"/>
      <c r="B349" s="31"/>
      <c r="C349" s="31"/>
      <c r="D349" s="341"/>
      <c r="E349" s="342"/>
      <c r="F349" s="342"/>
      <c r="G349" s="342"/>
      <c r="H349" s="342"/>
      <c r="I349" s="342"/>
      <c r="J349" s="342"/>
      <c r="K349" s="343"/>
    </row>
    <row r="350" spans="1:15" ht="15.75" x14ac:dyDescent="0.25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12"/>
      <c r="M350" s="12"/>
      <c r="N350" s="12"/>
      <c r="O350" s="12"/>
    </row>
    <row r="351" spans="1:15" s="27" customFormat="1" ht="21" x14ac:dyDescent="0.35">
      <c r="A351" s="23">
        <v>4</v>
      </c>
      <c r="B351" s="24" t="s">
        <v>184</v>
      </c>
      <c r="C351" s="25"/>
      <c r="D351" s="25"/>
      <c r="E351" s="26"/>
      <c r="F351" s="25"/>
      <c r="G351" s="25"/>
      <c r="H351" s="25"/>
      <c r="I351" s="25"/>
      <c r="J351" s="25"/>
      <c r="K351" s="104"/>
    </row>
    <row r="352" spans="1:15" ht="15.75" x14ac:dyDescent="0.25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12"/>
      <c r="M352" s="12"/>
      <c r="N352" s="12"/>
      <c r="O352" s="12"/>
    </row>
    <row r="353" spans="1:15" s="12" customFormat="1" ht="21" x14ac:dyDescent="0.35">
      <c r="A353" s="28" t="s">
        <v>185</v>
      </c>
      <c r="B353" s="106" t="s">
        <v>220</v>
      </c>
      <c r="C353" s="29"/>
      <c r="D353" s="29"/>
      <c r="E353" s="29"/>
      <c r="F353" s="107"/>
      <c r="G353" s="107"/>
      <c r="H353" s="108"/>
      <c r="I353" s="30"/>
      <c r="J353" s="30"/>
      <c r="K353" s="109"/>
    </row>
    <row r="354" spans="1:15" ht="15.75" x14ac:dyDescent="0.25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12"/>
      <c r="M354" s="12"/>
      <c r="N354" s="12"/>
      <c r="O354" s="12"/>
    </row>
    <row r="355" spans="1:15" s="12" customFormat="1" ht="15.75" x14ac:dyDescent="0.25">
      <c r="A355" s="39" t="s">
        <v>18</v>
      </c>
      <c r="B355" s="55"/>
      <c r="C355" s="55"/>
      <c r="D355" s="55"/>
      <c r="E355" s="55"/>
      <c r="F355" s="55"/>
      <c r="G355" s="55"/>
      <c r="H355" s="55"/>
      <c r="I355" s="283" t="s">
        <v>19</v>
      </c>
      <c r="J355" s="284"/>
      <c r="K355" s="285"/>
    </row>
    <row r="356" spans="1:15" s="12" customFormat="1" ht="15.75" x14ac:dyDescent="0.25">
      <c r="A356" s="31"/>
      <c r="B356" s="31" t="s">
        <v>186</v>
      </c>
      <c r="C356" s="120"/>
      <c r="D356" s="31"/>
      <c r="E356" s="32"/>
      <c r="F356" s="32"/>
      <c r="G356" s="32"/>
      <c r="H356" s="32"/>
      <c r="I356" s="344"/>
      <c r="J356" s="345"/>
      <c r="K356" s="346"/>
    </row>
    <row r="357" spans="1:15" s="12" customFormat="1" ht="15.75" x14ac:dyDescent="0.25">
      <c r="A357" s="31"/>
      <c r="B357" s="120" t="s">
        <v>187</v>
      </c>
      <c r="C357" s="120"/>
      <c r="D357" s="120"/>
      <c r="E357" s="55"/>
      <c r="F357" s="55"/>
      <c r="G357" s="55"/>
      <c r="H357" s="55"/>
      <c r="I357" s="297"/>
      <c r="J357" s="297"/>
      <c r="K357" s="297"/>
    </row>
    <row r="358" spans="1:15" s="12" customFormat="1" ht="15.75" x14ac:dyDescent="0.25">
      <c r="A358" s="31"/>
      <c r="B358" s="120" t="s">
        <v>55</v>
      </c>
      <c r="C358" s="120"/>
      <c r="D358" s="120"/>
      <c r="E358" s="55"/>
      <c r="F358" s="55"/>
      <c r="G358" s="55"/>
      <c r="H358" s="55"/>
      <c r="I358" s="297"/>
      <c r="J358" s="297"/>
      <c r="K358" s="297"/>
    </row>
    <row r="359" spans="1:15" s="12" customFormat="1" ht="15.75" x14ac:dyDescent="0.25">
      <c r="A359" s="31"/>
      <c r="B359" s="31" t="s">
        <v>156</v>
      </c>
      <c r="C359" s="45"/>
      <c r="D359" s="39"/>
      <c r="E359" s="55"/>
      <c r="F359" s="55"/>
      <c r="G359" s="55"/>
      <c r="H359" s="196"/>
      <c r="I359" s="298">
        <f>SUM(I356:K358)</f>
        <v>0</v>
      </c>
      <c r="J359" s="299"/>
      <c r="K359" s="300"/>
    </row>
    <row r="360" spans="1:15" s="12" customFormat="1" ht="15.75" x14ac:dyDescent="0.25">
      <c r="A360" s="55"/>
      <c r="B360" s="31" t="s">
        <v>188</v>
      </c>
      <c r="C360" s="31"/>
      <c r="D360" s="31"/>
      <c r="E360" s="55"/>
      <c r="F360" s="55"/>
      <c r="G360" s="55"/>
      <c r="H360" s="68"/>
      <c r="I360" s="297"/>
      <c r="J360" s="297"/>
      <c r="K360" s="297"/>
    </row>
    <row r="361" spans="1:15" s="12" customFormat="1" ht="15.75" x14ac:dyDescent="0.25">
      <c r="A361" s="31" t="s">
        <v>189</v>
      </c>
      <c r="B361" s="31"/>
      <c r="C361" s="31"/>
      <c r="D361" s="31"/>
      <c r="E361" s="55"/>
      <c r="F361" s="55"/>
      <c r="G361" s="55"/>
      <c r="H361" s="68"/>
      <c r="I361" s="301">
        <f>SUM(I359:K360)</f>
        <v>0</v>
      </c>
      <c r="J361" s="302"/>
      <c r="K361" s="303"/>
    </row>
    <row r="362" spans="1:15" ht="15.75" x14ac:dyDescent="0.25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12"/>
      <c r="M362" s="12"/>
      <c r="N362" s="12"/>
      <c r="O362" s="12"/>
    </row>
    <row r="363" spans="1:15" s="12" customFormat="1" ht="30.75" customHeight="1" x14ac:dyDescent="0.25">
      <c r="A363" s="39"/>
      <c r="B363" s="39"/>
      <c r="C363" s="31"/>
      <c r="D363" s="31"/>
      <c r="E363" s="68"/>
      <c r="F363" s="192"/>
      <c r="G363" s="192"/>
      <c r="H363" s="68"/>
      <c r="I363" s="31"/>
      <c r="J363" s="351" t="s">
        <v>36</v>
      </c>
      <c r="K363" s="352"/>
    </row>
    <row r="364" spans="1:15" s="12" customFormat="1" ht="15" customHeight="1" x14ac:dyDescent="0.25">
      <c r="A364" s="31" t="s">
        <v>190</v>
      </c>
      <c r="B364" s="31"/>
      <c r="C364" s="31"/>
      <c r="D364" s="31"/>
      <c r="E364" s="68"/>
      <c r="F364" s="192"/>
      <c r="G364" s="192"/>
      <c r="H364" s="55"/>
      <c r="I364" s="55"/>
      <c r="J364" s="279"/>
      <c r="K364" s="280"/>
    </row>
    <row r="365" spans="1:15" s="12" customFormat="1" ht="15.75" x14ac:dyDescent="0.25">
      <c r="A365" s="120"/>
      <c r="B365" s="31"/>
      <c r="C365" s="31"/>
      <c r="D365" s="31"/>
      <c r="E365" s="68"/>
      <c r="F365" s="192"/>
      <c r="G365" s="192"/>
      <c r="H365" s="55"/>
      <c r="I365" s="55"/>
      <c r="J365" s="55"/>
      <c r="K365" s="55"/>
    </row>
    <row r="366" spans="1:15" s="12" customFormat="1" ht="15.75" x14ac:dyDescent="0.25">
      <c r="A366" s="39" t="s">
        <v>191</v>
      </c>
      <c r="B366" s="31"/>
      <c r="C366" s="197"/>
      <c r="D366" s="31" t="s">
        <v>20</v>
      </c>
      <c r="E366" s="31"/>
      <c r="F366" s="120"/>
      <c r="G366" s="31"/>
      <c r="H366" s="31"/>
      <c r="I366" s="55"/>
      <c r="J366" s="141"/>
      <c r="K366" s="217"/>
    </row>
    <row r="367" spans="1:15" s="12" customFormat="1" ht="15.75" x14ac:dyDescent="0.25">
      <c r="A367" s="55"/>
      <c r="B367" s="55"/>
      <c r="C367" s="55"/>
      <c r="D367" s="97" t="s">
        <v>67</v>
      </c>
      <c r="E367" s="120"/>
      <c r="F367" s="120"/>
      <c r="G367" s="31"/>
      <c r="H367" s="31"/>
      <c r="I367" s="55"/>
      <c r="J367" s="141"/>
      <c r="K367" s="217"/>
    </row>
    <row r="368" spans="1:15" ht="15.75" x14ac:dyDescent="0.25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12"/>
      <c r="M368" s="12"/>
      <c r="N368" s="12"/>
      <c r="O368" s="12"/>
    </row>
    <row r="369" spans="1:15" s="12" customFormat="1" ht="21" x14ac:dyDescent="0.35">
      <c r="A369" s="28" t="s">
        <v>192</v>
      </c>
      <c r="B369" s="106" t="s">
        <v>221</v>
      </c>
      <c r="C369" s="29"/>
      <c r="D369" s="29"/>
      <c r="E369" s="29"/>
      <c r="F369" s="107"/>
      <c r="G369" s="107"/>
      <c r="H369" s="108"/>
      <c r="I369" s="30"/>
      <c r="J369" s="30"/>
      <c r="K369" s="109"/>
    </row>
    <row r="370" spans="1:15" ht="15.75" x14ac:dyDescent="0.25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12"/>
      <c r="M370" s="12"/>
      <c r="N370" s="12"/>
      <c r="O370" s="12"/>
    </row>
    <row r="371" spans="1:15" ht="33" customHeight="1" x14ac:dyDescent="0.25">
      <c r="A371" s="55"/>
      <c r="B371" s="55"/>
      <c r="C371" s="55"/>
      <c r="D371" s="55"/>
      <c r="E371" s="55"/>
      <c r="F371" s="55"/>
      <c r="G371" s="31"/>
      <c r="H371" s="198" t="s">
        <v>194</v>
      </c>
      <c r="I371" s="198" t="s">
        <v>195</v>
      </c>
      <c r="J371" s="198" t="s">
        <v>236</v>
      </c>
      <c r="K371" s="142" t="s">
        <v>0</v>
      </c>
      <c r="L371" s="12"/>
      <c r="M371" s="12"/>
      <c r="N371" s="12"/>
      <c r="O371" s="12"/>
    </row>
    <row r="372" spans="1:15" ht="15.75" x14ac:dyDescent="0.25">
      <c r="A372" s="31" t="s">
        <v>193</v>
      </c>
      <c r="B372" s="31"/>
      <c r="C372" s="31"/>
      <c r="D372" s="31"/>
      <c r="E372" s="31"/>
      <c r="F372" s="31"/>
      <c r="G372" s="101"/>
      <c r="H372" s="216"/>
      <c r="I372" s="216"/>
      <c r="J372" s="216"/>
      <c r="K372" s="199">
        <f>SUM(H372:J372)</f>
        <v>0</v>
      </c>
      <c r="L372" s="12"/>
      <c r="M372" s="12"/>
      <c r="N372" s="12"/>
      <c r="O372" s="12"/>
    </row>
    <row r="373" spans="1:15" ht="15.75" x14ac:dyDescent="0.25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12"/>
      <c r="M373" s="12"/>
      <c r="N373" s="12"/>
      <c r="O373" s="12"/>
    </row>
    <row r="374" spans="1:15" ht="15.75" x14ac:dyDescent="0.25">
      <c r="A374" s="105"/>
      <c r="B374" s="39"/>
      <c r="C374" s="31"/>
      <c r="D374" s="97" t="s">
        <v>56</v>
      </c>
      <c r="E374" s="31"/>
      <c r="F374" s="31"/>
      <c r="G374" s="120"/>
      <c r="H374" s="31"/>
      <c r="I374" s="120"/>
      <c r="J374" s="141"/>
      <c r="K374" s="200" t="s">
        <v>90</v>
      </c>
      <c r="L374" s="12"/>
      <c r="M374" s="12"/>
      <c r="N374" s="12"/>
      <c r="O374" s="12"/>
    </row>
    <row r="375" spans="1:15" ht="15.75" x14ac:dyDescent="0.25">
      <c r="A375" s="120"/>
      <c r="B375" s="120"/>
      <c r="C375" s="120"/>
      <c r="D375" s="120"/>
      <c r="E375" s="150"/>
      <c r="F375" s="150"/>
      <c r="G375" s="150"/>
      <c r="H375" s="150"/>
      <c r="I375" s="201"/>
      <c r="J375" s="140">
        <v>1</v>
      </c>
      <c r="K375" s="216"/>
      <c r="L375" s="12"/>
      <c r="M375" s="12"/>
      <c r="N375" s="12"/>
      <c r="O375" s="12"/>
    </row>
    <row r="376" spans="1:15" ht="15.75" x14ac:dyDescent="0.25">
      <c r="A376" s="150"/>
      <c r="B376" s="31"/>
      <c r="C376" s="31"/>
      <c r="D376" s="31"/>
      <c r="E376" s="150"/>
      <c r="F376" s="150"/>
      <c r="G376" s="150"/>
      <c r="H376" s="150"/>
      <c r="I376" s="201"/>
      <c r="J376" s="140">
        <v>2</v>
      </c>
      <c r="K376" s="216"/>
      <c r="L376" s="12"/>
      <c r="M376" s="12"/>
      <c r="N376" s="12"/>
      <c r="O376" s="12"/>
    </row>
    <row r="377" spans="1:15" ht="15.75" x14ac:dyDescent="0.25">
      <c r="A377" s="31"/>
      <c r="B377" s="31"/>
      <c r="C377" s="31"/>
      <c r="D377" s="31"/>
      <c r="E377" s="31"/>
      <c r="F377" s="31"/>
      <c r="G377" s="58"/>
      <c r="H377" s="58"/>
      <c r="I377" s="120"/>
      <c r="J377" s="140">
        <v>3</v>
      </c>
      <c r="K377" s="216"/>
      <c r="L377" s="12"/>
      <c r="M377" s="12"/>
      <c r="N377" s="12"/>
      <c r="O377" s="12"/>
    </row>
    <row r="378" spans="1:15" ht="15.75" x14ac:dyDescent="0.25">
      <c r="A378" s="150"/>
      <c r="B378" s="31"/>
      <c r="C378" s="31"/>
      <c r="D378" s="31"/>
      <c r="E378" s="150"/>
      <c r="F378" s="150"/>
      <c r="G378" s="31"/>
      <c r="H378" s="120"/>
      <c r="I378" s="31"/>
      <c r="J378" s="140">
        <v>4</v>
      </c>
      <c r="K378" s="216"/>
      <c r="L378" s="12"/>
      <c r="M378" s="12"/>
      <c r="N378" s="12"/>
      <c r="O378" s="12"/>
    </row>
    <row r="379" spans="1:15" ht="15.75" x14ac:dyDescent="0.25">
      <c r="A379" s="120"/>
      <c r="B379" s="120"/>
      <c r="C379" s="120"/>
      <c r="D379" s="120"/>
      <c r="E379" s="150"/>
      <c r="F379" s="150"/>
      <c r="G379" s="31"/>
      <c r="H379" s="120"/>
      <c r="I379" s="31"/>
      <c r="J379" s="140">
        <v>5</v>
      </c>
      <c r="K379" s="216"/>
      <c r="L379" s="12"/>
      <c r="M379" s="12"/>
      <c r="N379" s="12"/>
      <c r="O379" s="12"/>
    </row>
    <row r="380" spans="1:15" ht="15.75" x14ac:dyDescent="0.25">
      <c r="A380" s="55"/>
      <c r="B380" s="55"/>
      <c r="C380" s="55"/>
      <c r="D380" s="55"/>
      <c r="E380" s="105"/>
      <c r="F380" s="105"/>
      <c r="G380" s="31"/>
      <c r="H380" s="55"/>
      <c r="I380" s="31"/>
      <c r="J380" s="55"/>
      <c r="K380" s="55"/>
      <c r="L380" s="12"/>
      <c r="M380" s="12"/>
      <c r="N380" s="12"/>
      <c r="O380" s="12"/>
    </row>
    <row r="381" spans="1:15" ht="15.75" x14ac:dyDescent="0.25">
      <c r="A381" s="55"/>
      <c r="B381" s="120"/>
      <c r="C381" s="120"/>
      <c r="D381" s="97" t="s">
        <v>237</v>
      </c>
      <c r="E381" s="150"/>
      <c r="F381" s="150"/>
      <c r="G381" s="31"/>
      <c r="H381" s="120"/>
      <c r="I381" s="31"/>
      <c r="J381" s="140"/>
      <c r="K381" s="200" t="s">
        <v>57</v>
      </c>
      <c r="L381" s="12"/>
      <c r="M381" s="12"/>
      <c r="N381" s="12"/>
      <c r="O381" s="12"/>
    </row>
    <row r="382" spans="1:15" ht="15.75" x14ac:dyDescent="0.25">
      <c r="A382" s="55"/>
      <c r="B382" s="120"/>
      <c r="C382" s="120"/>
      <c r="D382" s="120"/>
      <c r="E382" s="150"/>
      <c r="F382" s="150"/>
      <c r="G382" s="31"/>
      <c r="H382" s="120"/>
      <c r="I382" s="31"/>
      <c r="J382" s="141">
        <v>1</v>
      </c>
      <c r="K382" s="227"/>
      <c r="L382" s="12"/>
      <c r="M382" s="12"/>
      <c r="N382" s="12"/>
      <c r="O382" s="12"/>
    </row>
    <row r="383" spans="1:15" ht="15.75" x14ac:dyDescent="0.25">
      <c r="A383" s="55"/>
      <c r="B383" s="120"/>
      <c r="C383" s="120"/>
      <c r="D383" s="120"/>
      <c r="E383" s="150"/>
      <c r="F383" s="150"/>
      <c r="G383" s="120"/>
      <c r="H383" s="31"/>
      <c r="I383" s="120"/>
      <c r="J383" s="140">
        <v>2</v>
      </c>
      <c r="K383" s="227"/>
      <c r="L383" s="12"/>
      <c r="M383" s="12"/>
      <c r="N383" s="12"/>
      <c r="O383" s="12"/>
    </row>
    <row r="384" spans="1:15" ht="15.75" x14ac:dyDescent="0.25">
      <c r="A384" s="55"/>
      <c r="B384" s="120"/>
      <c r="C384" s="120"/>
      <c r="D384" s="120"/>
      <c r="E384" s="120"/>
      <c r="F384" s="120"/>
      <c r="G384" s="120"/>
      <c r="H384" s="31"/>
      <c r="I384" s="120"/>
      <c r="J384" s="140">
        <v>3</v>
      </c>
      <c r="K384" s="227"/>
      <c r="L384" s="12"/>
      <c r="M384" s="12"/>
      <c r="N384" s="12"/>
      <c r="O384" s="12"/>
    </row>
    <row r="385" spans="1:15" ht="15.75" x14ac:dyDescent="0.25">
      <c r="A385" s="105"/>
      <c r="B385" s="31"/>
      <c r="C385" s="31"/>
      <c r="D385" s="31"/>
      <c r="E385" s="150"/>
      <c r="F385" s="150"/>
      <c r="G385" s="120"/>
      <c r="H385" s="31"/>
      <c r="I385" s="120"/>
      <c r="J385" s="140">
        <v>4</v>
      </c>
      <c r="K385" s="227"/>
      <c r="L385" s="12"/>
      <c r="M385" s="12"/>
      <c r="N385" s="12"/>
      <c r="O385" s="12"/>
    </row>
    <row r="386" spans="1:15" ht="15.75" x14ac:dyDescent="0.25">
      <c r="A386" s="55"/>
      <c r="B386" s="120"/>
      <c r="C386" s="120"/>
      <c r="D386" s="120"/>
      <c r="E386" s="150"/>
      <c r="F386" s="150"/>
      <c r="G386" s="31"/>
      <c r="H386" s="120"/>
      <c r="I386" s="120"/>
      <c r="J386" s="140">
        <v>5</v>
      </c>
      <c r="K386" s="227"/>
      <c r="L386" s="12"/>
      <c r="M386" s="12"/>
      <c r="N386" s="12"/>
      <c r="O386" s="12"/>
    </row>
    <row r="387" spans="1:15" ht="15.75" x14ac:dyDescent="0.25">
      <c r="A387" s="55"/>
      <c r="B387" s="120"/>
      <c r="C387" s="120"/>
      <c r="D387" s="120"/>
      <c r="E387" s="150"/>
      <c r="F387" s="150"/>
      <c r="G387" s="31"/>
      <c r="H387" s="120"/>
      <c r="I387" s="120"/>
      <c r="J387" s="120"/>
      <c r="K387" s="184"/>
      <c r="L387" s="12"/>
      <c r="M387" s="12"/>
      <c r="N387" s="12"/>
      <c r="O387" s="12"/>
    </row>
    <row r="388" spans="1:15" ht="15.75" x14ac:dyDescent="0.25">
      <c r="A388" s="55"/>
      <c r="B388" s="120"/>
      <c r="C388" s="120"/>
      <c r="D388" s="120" t="s">
        <v>118</v>
      </c>
      <c r="E388" s="150"/>
      <c r="F388" s="150"/>
      <c r="G388" s="31"/>
      <c r="H388" s="120"/>
      <c r="I388" s="120"/>
      <c r="J388" s="140"/>
      <c r="K388" s="217"/>
      <c r="L388" s="12"/>
      <c r="M388" s="12"/>
      <c r="N388" s="12"/>
      <c r="O388" s="12"/>
    </row>
    <row r="389" spans="1:15" ht="15.75" x14ac:dyDescent="0.25">
      <c r="A389" s="55"/>
      <c r="B389" s="120"/>
      <c r="C389" s="120"/>
      <c r="D389" s="120"/>
      <c r="E389" s="150"/>
      <c r="F389" s="150"/>
      <c r="G389" s="31"/>
      <c r="H389" s="31"/>
      <c r="I389" s="120"/>
      <c r="J389" s="120"/>
      <c r="K389" s="55"/>
      <c r="L389" s="12"/>
      <c r="M389" s="12"/>
      <c r="N389" s="12"/>
      <c r="O389" s="12"/>
    </row>
    <row r="390" spans="1:15" s="12" customFormat="1" ht="21" x14ac:dyDescent="0.35">
      <c r="A390" s="28" t="s">
        <v>196</v>
      </c>
      <c r="B390" s="106" t="s">
        <v>222</v>
      </c>
      <c r="C390" s="29"/>
      <c r="D390" s="29"/>
      <c r="E390" s="29"/>
      <c r="F390" s="107"/>
      <c r="G390" s="107"/>
      <c r="H390" s="108"/>
      <c r="I390" s="30"/>
      <c r="J390" s="30"/>
      <c r="K390" s="109"/>
    </row>
    <row r="391" spans="1:15" ht="15.75" x14ac:dyDescent="0.25">
      <c r="A391" s="55"/>
      <c r="B391" s="120"/>
      <c r="C391" s="120"/>
      <c r="D391" s="120"/>
      <c r="E391" s="120"/>
      <c r="F391" s="120"/>
      <c r="G391" s="31"/>
      <c r="H391" s="31"/>
      <c r="I391" s="31"/>
      <c r="J391" s="120"/>
      <c r="K391" s="55"/>
      <c r="L391" s="12"/>
      <c r="M391" s="12"/>
      <c r="N391" s="12"/>
      <c r="O391" s="12"/>
    </row>
    <row r="392" spans="1:15" s="12" customFormat="1" ht="18" customHeight="1" x14ac:dyDescent="0.25">
      <c r="A392" s="55"/>
      <c r="B392" s="55" t="s">
        <v>198</v>
      </c>
      <c r="C392" s="55"/>
      <c r="D392" s="347"/>
      <c r="E392" s="348"/>
      <c r="F392" s="265" t="s">
        <v>91</v>
      </c>
      <c r="G392" s="266"/>
      <c r="H392" s="264" t="s">
        <v>82</v>
      </c>
      <c r="I392" s="266"/>
      <c r="J392" s="264" t="s">
        <v>0</v>
      </c>
      <c r="K392" s="266"/>
    </row>
    <row r="393" spans="1:15" s="12" customFormat="1" ht="15.75" customHeight="1" x14ac:dyDescent="0.25">
      <c r="A393" s="55"/>
      <c r="B393" s="55"/>
      <c r="C393" s="55"/>
      <c r="D393" s="277" t="s">
        <v>238</v>
      </c>
      <c r="E393" s="278"/>
      <c r="F393" s="279"/>
      <c r="G393" s="280"/>
      <c r="H393" s="279"/>
      <c r="I393" s="280"/>
      <c r="J393" s="275">
        <f>SUM(F393:I393)</f>
        <v>0</v>
      </c>
      <c r="K393" s="276"/>
    </row>
    <row r="394" spans="1:15" s="12" customFormat="1" ht="15.75" customHeight="1" x14ac:dyDescent="0.25">
      <c r="A394" s="55"/>
      <c r="B394" s="55"/>
      <c r="C394" s="55"/>
      <c r="D394" s="202" t="s">
        <v>83</v>
      </c>
      <c r="E394" s="203"/>
      <c r="F394" s="279"/>
      <c r="G394" s="280"/>
      <c r="H394" s="279"/>
      <c r="I394" s="280"/>
      <c r="J394" s="275">
        <f>SUM(F394:I394)</f>
        <v>0</v>
      </c>
      <c r="K394" s="276"/>
    </row>
    <row r="395" spans="1:15" s="12" customFormat="1" ht="15.75" x14ac:dyDescent="0.25">
      <c r="A395" s="55"/>
      <c r="B395" s="55"/>
      <c r="C395" s="55"/>
      <c r="D395" s="281" t="s">
        <v>199</v>
      </c>
      <c r="E395" s="282"/>
      <c r="F395" s="279"/>
      <c r="G395" s="280"/>
      <c r="H395" s="279"/>
      <c r="I395" s="280"/>
      <c r="J395" s="275">
        <f>SUM(F395:I395)</f>
        <v>0</v>
      </c>
      <c r="K395" s="276"/>
    </row>
    <row r="396" spans="1:15" s="12" customFormat="1" ht="15.75" x14ac:dyDescent="0.25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</row>
    <row r="397" spans="1:15" s="12" customFormat="1" ht="15.75" x14ac:dyDescent="0.25">
      <c r="A397" s="55"/>
      <c r="B397" s="148"/>
      <c r="C397" s="148"/>
      <c r="D397" s="99" t="s">
        <v>197</v>
      </c>
      <c r="E397" s="148"/>
      <c r="F397" s="31"/>
      <c r="G397" s="31"/>
      <c r="H397" s="175"/>
      <c r="I397" s="55"/>
      <c r="J397" s="286"/>
      <c r="K397" s="287"/>
    </row>
    <row r="398" spans="1:15" ht="15.75" x14ac:dyDescent="0.25">
      <c r="A398" s="55"/>
      <c r="B398" s="55"/>
      <c r="C398" s="55"/>
      <c r="D398" s="55"/>
      <c r="E398" s="55"/>
      <c r="F398" s="55"/>
      <c r="G398" s="31"/>
      <c r="H398" s="31"/>
      <c r="I398" s="31"/>
      <c r="J398" s="55"/>
      <c r="K398" s="55"/>
      <c r="L398" s="12"/>
      <c r="M398" s="12"/>
      <c r="N398" s="12"/>
      <c r="O398" s="12"/>
    </row>
    <row r="399" spans="1:15" s="12" customFormat="1" ht="21" x14ac:dyDescent="0.35">
      <c r="A399" s="28" t="s">
        <v>200</v>
      </c>
      <c r="B399" s="106" t="s">
        <v>223</v>
      </c>
      <c r="C399" s="29"/>
      <c r="D399" s="29"/>
      <c r="E399" s="29"/>
      <c r="F399" s="107"/>
      <c r="G399" s="107"/>
      <c r="H399" s="108"/>
      <c r="I399" s="30"/>
      <c r="J399" s="30"/>
      <c r="K399" s="109"/>
    </row>
    <row r="400" spans="1:15" ht="15.75" x14ac:dyDescent="0.25">
      <c r="A400" s="55"/>
      <c r="B400" s="55"/>
      <c r="C400" s="55"/>
      <c r="D400" s="55"/>
      <c r="E400" s="55"/>
      <c r="F400" s="55"/>
      <c r="G400" s="31"/>
      <c r="H400" s="31"/>
      <c r="I400" s="31"/>
      <c r="J400" s="55"/>
      <c r="K400" s="55"/>
      <c r="L400" s="12"/>
      <c r="M400" s="12"/>
      <c r="N400" s="12"/>
      <c r="O400" s="12"/>
    </row>
    <row r="401" spans="1:15" ht="15.75" x14ac:dyDescent="0.25">
      <c r="A401" s="33" t="s">
        <v>59</v>
      </c>
      <c r="B401" s="120"/>
      <c r="C401" s="31" t="s">
        <v>112</v>
      </c>
      <c r="D401" s="120"/>
      <c r="E401" s="120"/>
      <c r="F401" s="55"/>
      <c r="G401" s="31"/>
      <c r="H401" s="31"/>
      <c r="I401" s="31"/>
      <c r="J401" s="55"/>
      <c r="K401" s="216"/>
      <c r="L401" s="12"/>
      <c r="M401" s="12"/>
      <c r="N401" s="12"/>
      <c r="O401" s="12"/>
    </row>
    <row r="402" spans="1:15" ht="15.75" x14ac:dyDescent="0.25">
      <c r="A402" s="55"/>
      <c r="B402" s="120"/>
      <c r="C402" s="31" t="s">
        <v>113</v>
      </c>
      <c r="D402" s="120"/>
      <c r="E402" s="120"/>
      <c r="F402" s="55"/>
      <c r="G402" s="31"/>
      <c r="H402" s="31"/>
      <c r="I402" s="31"/>
      <c r="J402" s="55"/>
      <c r="K402" s="216"/>
      <c r="L402" s="12"/>
      <c r="M402" s="12"/>
      <c r="N402" s="12"/>
      <c r="O402" s="12"/>
    </row>
    <row r="403" spans="1:15" ht="15.75" x14ac:dyDescent="0.25">
      <c r="A403" s="55"/>
      <c r="B403" s="120"/>
      <c r="C403" s="31" t="s">
        <v>21</v>
      </c>
      <c r="D403" s="120"/>
      <c r="E403" s="120"/>
      <c r="F403" s="31"/>
      <c r="G403" s="31"/>
      <c r="H403" s="31"/>
      <c r="I403" s="31"/>
      <c r="J403" s="55"/>
      <c r="K403" s="218"/>
      <c r="L403" s="12"/>
      <c r="M403" s="12"/>
      <c r="N403" s="12"/>
      <c r="O403" s="12"/>
    </row>
    <row r="404" spans="1:15" ht="15.75" x14ac:dyDescent="0.25">
      <c r="A404" s="33"/>
      <c r="B404" s="39"/>
      <c r="C404" s="31" t="s">
        <v>22</v>
      </c>
      <c r="D404" s="31"/>
      <c r="E404" s="31"/>
      <c r="F404" s="32"/>
      <c r="G404" s="32"/>
      <c r="H404" s="32"/>
      <c r="I404" s="55"/>
      <c r="J404" s="55"/>
      <c r="K404" s="218"/>
      <c r="L404" s="12"/>
      <c r="M404" s="12"/>
      <c r="N404" s="12"/>
      <c r="O404" s="12"/>
    </row>
    <row r="405" spans="1:15" ht="15.75" x14ac:dyDescent="0.25">
      <c r="A405" s="33"/>
      <c r="B405" s="39"/>
      <c r="C405" s="120"/>
      <c r="D405" s="31"/>
      <c r="E405" s="31"/>
      <c r="F405" s="32"/>
      <c r="G405" s="32"/>
      <c r="H405" s="32"/>
      <c r="I405" s="55"/>
      <c r="J405" s="55"/>
      <c r="K405" s="55"/>
      <c r="L405" s="12"/>
      <c r="M405" s="12"/>
      <c r="N405" s="12"/>
      <c r="O405" s="12"/>
    </row>
    <row r="406" spans="1:15" ht="15.75" x14ac:dyDescent="0.25">
      <c r="A406" s="33" t="s">
        <v>58</v>
      </c>
      <c r="B406" s="39"/>
      <c r="C406" s="55"/>
      <c r="D406" s="55"/>
      <c r="E406" s="55"/>
      <c r="F406" s="31"/>
      <c r="G406" s="31"/>
      <c r="H406" s="105"/>
      <c r="I406" s="55"/>
      <c r="J406" s="55"/>
      <c r="K406" s="55"/>
      <c r="L406" s="12"/>
      <c r="M406" s="12"/>
      <c r="N406" s="12"/>
      <c r="O406" s="12"/>
    </row>
    <row r="407" spans="1:15" ht="15.75" x14ac:dyDescent="0.25">
      <c r="A407" s="33"/>
      <c r="B407" s="39"/>
      <c r="C407" s="31" t="s">
        <v>60</v>
      </c>
      <c r="D407" s="31"/>
      <c r="E407" s="31"/>
      <c r="F407" s="31"/>
      <c r="G407" s="31"/>
      <c r="H407" s="150"/>
      <c r="I407" s="55"/>
      <c r="J407" s="55"/>
      <c r="K407" s="217"/>
      <c r="L407" s="12"/>
      <c r="M407" s="12"/>
      <c r="N407" s="12"/>
      <c r="O407" s="12"/>
    </row>
    <row r="408" spans="1:15" ht="15.75" x14ac:dyDescent="0.25">
      <c r="A408" s="105"/>
      <c r="B408" s="31"/>
      <c r="C408" s="31" t="s">
        <v>63</v>
      </c>
      <c r="D408" s="31"/>
      <c r="E408" s="31"/>
      <c r="F408" s="31"/>
      <c r="G408" s="31"/>
      <c r="H408" s="150"/>
      <c r="I408" s="55"/>
      <c r="J408" s="55"/>
      <c r="K408" s="204"/>
      <c r="L408" s="14"/>
      <c r="M408" s="12"/>
      <c r="N408" s="12"/>
      <c r="O408" s="12"/>
    </row>
    <row r="409" spans="1:15" ht="15.75" x14ac:dyDescent="0.25">
      <c r="A409" s="105"/>
      <c r="B409" s="31"/>
      <c r="C409" s="31"/>
      <c r="D409" s="31" t="s">
        <v>239</v>
      </c>
      <c r="E409" s="31"/>
      <c r="F409" s="31"/>
      <c r="G409" s="31"/>
      <c r="H409" s="150"/>
      <c r="I409" s="55"/>
      <c r="J409" s="55"/>
      <c r="K409" s="217"/>
      <c r="L409" s="12"/>
      <c r="M409" s="12"/>
      <c r="N409" s="12"/>
      <c r="O409" s="12"/>
    </row>
    <row r="410" spans="1:15" ht="15.75" x14ac:dyDescent="0.25">
      <c r="A410" s="105"/>
      <c r="B410" s="31"/>
      <c r="C410" s="31"/>
      <c r="D410" s="31" t="s">
        <v>240</v>
      </c>
      <c r="E410" s="31"/>
      <c r="F410" s="31"/>
      <c r="G410" s="31"/>
      <c r="H410" s="150"/>
      <c r="I410" s="55"/>
      <c r="J410" s="55"/>
      <c r="K410" s="217"/>
      <c r="L410" s="12"/>
      <c r="M410" s="12"/>
      <c r="N410" s="12"/>
      <c r="O410" s="12"/>
    </row>
    <row r="411" spans="1:15" ht="15.75" x14ac:dyDescent="0.25">
      <c r="A411" s="105"/>
      <c r="B411" s="31"/>
      <c r="C411" s="31"/>
      <c r="D411" s="31"/>
      <c r="E411" s="31"/>
      <c r="F411" s="31"/>
      <c r="G411" s="31"/>
      <c r="H411" s="31"/>
      <c r="I411" s="55"/>
      <c r="J411" s="55"/>
      <c r="K411" s="55"/>
      <c r="L411" s="12"/>
      <c r="M411" s="12"/>
      <c r="N411" s="12"/>
      <c r="O411" s="12"/>
    </row>
    <row r="412" spans="1:15" ht="15.75" x14ac:dyDescent="0.25">
      <c r="A412" s="55"/>
      <c r="B412" s="55"/>
      <c r="C412" s="97" t="s">
        <v>103</v>
      </c>
      <c r="D412" s="97"/>
      <c r="E412" s="97"/>
      <c r="F412" s="97"/>
      <c r="G412" s="97"/>
      <c r="H412" s="97"/>
      <c r="I412" s="105"/>
      <c r="J412" s="55"/>
      <c r="K412" s="216"/>
      <c r="L412" s="12"/>
      <c r="M412" s="12"/>
      <c r="N412" s="12"/>
      <c r="O412" s="12"/>
    </row>
    <row r="413" spans="1:15" ht="15.75" x14ac:dyDescent="0.25">
      <c r="A413" s="105"/>
      <c r="B413" s="55"/>
      <c r="C413" s="55"/>
      <c r="D413" s="31"/>
      <c r="E413" s="55"/>
      <c r="F413" s="31"/>
      <c r="G413" s="55"/>
      <c r="H413" s="55"/>
      <c r="I413" s="55"/>
      <c r="J413" s="55"/>
      <c r="K413" s="55"/>
      <c r="L413" s="12"/>
      <c r="M413" s="12"/>
      <c r="N413" s="12"/>
      <c r="O413" s="12"/>
    </row>
    <row r="414" spans="1:15" s="27" customFormat="1" ht="21" x14ac:dyDescent="0.35">
      <c r="A414" s="23">
        <v>5</v>
      </c>
      <c r="B414" s="24" t="s">
        <v>201</v>
      </c>
      <c r="C414" s="25"/>
      <c r="D414" s="25"/>
      <c r="E414" s="26"/>
      <c r="F414" s="25"/>
      <c r="G414" s="25"/>
      <c r="H414" s="25"/>
      <c r="I414" s="25"/>
      <c r="J414" s="25"/>
      <c r="K414" s="104"/>
    </row>
    <row r="415" spans="1:15" ht="15.75" x14ac:dyDescent="0.25">
      <c r="A415" s="105"/>
      <c r="B415" s="105"/>
      <c r="C415" s="105"/>
      <c r="D415" s="105"/>
      <c r="E415" s="105"/>
      <c r="F415" s="105"/>
      <c r="G415" s="105"/>
      <c r="H415" s="33"/>
      <c r="I415" s="55"/>
      <c r="J415" s="55"/>
      <c r="K415" s="55"/>
      <c r="L415" s="12"/>
      <c r="M415" s="12"/>
      <c r="N415" s="12"/>
      <c r="O415" s="12"/>
    </row>
    <row r="416" spans="1:15" s="12" customFormat="1" ht="21" x14ac:dyDescent="0.35">
      <c r="A416" s="28" t="s">
        <v>202</v>
      </c>
      <c r="B416" s="106" t="s">
        <v>224</v>
      </c>
      <c r="C416" s="29"/>
      <c r="D416" s="29"/>
      <c r="E416" s="29"/>
      <c r="F416" s="107"/>
      <c r="G416" s="107"/>
      <c r="H416" s="108"/>
      <c r="I416" s="30"/>
      <c r="J416" s="30"/>
      <c r="K416" s="109"/>
    </row>
    <row r="417" spans="1:15" ht="15.75" x14ac:dyDescent="0.25">
      <c r="A417" s="105"/>
      <c r="B417" s="105"/>
      <c r="C417" s="105"/>
      <c r="D417" s="105"/>
      <c r="E417" s="105"/>
      <c r="F417" s="105"/>
      <c r="G417" s="105"/>
      <c r="H417" s="55"/>
      <c r="I417" s="55"/>
      <c r="J417" s="55"/>
      <c r="K417" s="55"/>
      <c r="L417" s="12"/>
      <c r="M417" s="12"/>
      <c r="N417" s="12"/>
      <c r="O417" s="12"/>
    </row>
    <row r="418" spans="1:15" ht="15.75" x14ac:dyDescent="0.25">
      <c r="A418" s="97" t="s">
        <v>203</v>
      </c>
      <c r="B418" s="105"/>
      <c r="C418" s="105"/>
      <c r="D418" s="105"/>
      <c r="E418" s="105"/>
      <c r="F418" s="105"/>
      <c r="G418" s="105"/>
      <c r="H418" s="32"/>
      <c r="I418" s="33"/>
      <c r="J418" s="55"/>
      <c r="K418" s="217"/>
      <c r="L418" s="12"/>
      <c r="M418" s="12"/>
      <c r="N418" s="12"/>
      <c r="O418" s="12"/>
    </row>
    <row r="419" spans="1:15" ht="15.75" x14ac:dyDescent="0.25">
      <c r="A419" s="97" t="s">
        <v>270</v>
      </c>
      <c r="B419" s="105"/>
      <c r="C419" s="105"/>
      <c r="D419" s="105"/>
      <c r="E419" s="105"/>
      <c r="F419" s="105"/>
      <c r="G419" s="105"/>
      <c r="H419" s="55"/>
      <c r="I419" s="55"/>
      <c r="J419" s="55"/>
      <c r="K419" s="217"/>
      <c r="L419" s="12"/>
      <c r="M419" s="12"/>
      <c r="N419" s="12"/>
      <c r="O419" s="12"/>
    </row>
    <row r="420" spans="1:15" ht="15.75" x14ac:dyDescent="0.25">
      <c r="A420" s="97" t="s">
        <v>85</v>
      </c>
      <c r="B420" s="55"/>
      <c r="C420" s="55"/>
      <c r="D420" s="31"/>
      <c r="E420" s="55"/>
      <c r="F420" s="31"/>
      <c r="G420" s="55"/>
      <c r="H420" s="134"/>
      <c r="I420" s="55"/>
      <c r="J420" s="55"/>
      <c r="K420" s="205"/>
      <c r="L420" s="14"/>
      <c r="M420" s="12"/>
      <c r="N420" s="12"/>
      <c r="O420" s="12"/>
    </row>
    <row r="421" spans="1:15" ht="15.75" x14ac:dyDescent="0.25">
      <c r="A421" s="55"/>
      <c r="B421" s="97" t="s">
        <v>241</v>
      </c>
      <c r="C421" s="55"/>
      <c r="D421" s="206" t="s">
        <v>242</v>
      </c>
      <c r="E421" s="55"/>
      <c r="F421" s="55"/>
      <c r="G421" s="55"/>
      <c r="H421" s="55"/>
      <c r="I421" s="55"/>
      <c r="J421" s="55"/>
      <c r="K421" s="217"/>
      <c r="L421" s="12"/>
      <c r="M421" s="12"/>
      <c r="N421" s="12"/>
      <c r="O421" s="12"/>
    </row>
    <row r="422" spans="1:15" ht="15.75" x14ac:dyDescent="0.25">
      <c r="A422" s="55"/>
      <c r="B422" s="97"/>
      <c r="C422" s="55"/>
      <c r="D422" s="206" t="s">
        <v>243</v>
      </c>
      <c r="E422" s="55"/>
      <c r="F422" s="55"/>
      <c r="G422" s="55"/>
      <c r="H422" s="55"/>
      <c r="I422" s="55"/>
      <c r="J422" s="55"/>
      <c r="K422" s="217"/>
      <c r="L422" s="12"/>
      <c r="M422" s="12"/>
      <c r="N422" s="12"/>
      <c r="O422" s="12"/>
    </row>
    <row r="423" spans="1:15" ht="15.75" x14ac:dyDescent="0.25">
      <c r="A423" s="55"/>
      <c r="B423" s="97"/>
      <c r="C423" s="55"/>
      <c r="D423" s="206" t="s">
        <v>244</v>
      </c>
      <c r="E423" s="55"/>
      <c r="F423" s="55"/>
      <c r="G423" s="55"/>
      <c r="H423" s="55"/>
      <c r="I423" s="55"/>
      <c r="J423" s="55"/>
      <c r="K423" s="217"/>
      <c r="L423" s="12"/>
      <c r="M423" s="12"/>
      <c r="N423" s="12"/>
      <c r="O423" s="12"/>
    </row>
    <row r="424" spans="1:15" ht="15.75" x14ac:dyDescent="0.25">
      <c r="A424" s="55"/>
      <c r="B424" s="97" t="s">
        <v>258</v>
      </c>
      <c r="C424" s="55"/>
      <c r="D424" s="206"/>
      <c r="E424" s="55"/>
      <c r="F424" s="55"/>
      <c r="G424" s="55"/>
      <c r="H424" s="55"/>
      <c r="I424" s="55"/>
      <c r="J424" s="55"/>
      <c r="K424" s="217"/>
      <c r="L424" s="12"/>
      <c r="M424" s="12"/>
      <c r="N424" s="12"/>
      <c r="O424" s="12"/>
    </row>
    <row r="425" spans="1:15" ht="15.75" x14ac:dyDescent="0.25">
      <c r="A425" s="31"/>
      <c r="B425" s="97" t="s">
        <v>204</v>
      </c>
      <c r="C425" s="31"/>
      <c r="D425" s="31"/>
      <c r="E425" s="31"/>
      <c r="F425" s="55"/>
      <c r="G425" s="55"/>
      <c r="H425" s="55"/>
      <c r="I425" s="55"/>
      <c r="J425" s="55"/>
      <c r="K425" s="217"/>
      <c r="L425" s="12"/>
      <c r="M425" s="12"/>
      <c r="N425" s="12"/>
      <c r="O425" s="12"/>
    </row>
    <row r="426" spans="1:15" ht="15.75" x14ac:dyDescent="0.25">
      <c r="A426" s="31"/>
      <c r="B426" s="97" t="s">
        <v>84</v>
      </c>
      <c r="C426" s="31"/>
      <c r="D426" s="31"/>
      <c r="E426" s="31"/>
      <c r="F426" s="55"/>
      <c r="G426" s="55"/>
      <c r="H426" s="55"/>
      <c r="I426" s="55"/>
      <c r="J426" s="55"/>
      <c r="K426" s="217"/>
      <c r="L426" s="12"/>
      <c r="M426" s="12"/>
      <c r="N426" s="12"/>
      <c r="O426" s="12"/>
    </row>
    <row r="427" spans="1:15" ht="15.75" x14ac:dyDescent="0.25">
      <c r="A427" s="97" t="s">
        <v>245</v>
      </c>
      <c r="B427" s="31"/>
      <c r="C427" s="31"/>
      <c r="D427" s="31"/>
      <c r="E427" s="31"/>
      <c r="F427" s="55"/>
      <c r="G427" s="55"/>
      <c r="H427" s="55"/>
      <c r="I427" s="55"/>
      <c r="J427" s="55"/>
      <c r="K427" s="217"/>
      <c r="L427" s="12"/>
      <c r="M427" s="12"/>
      <c r="N427" s="12"/>
      <c r="O427" s="12"/>
    </row>
    <row r="428" spans="1:15" ht="15.75" x14ac:dyDescent="0.25">
      <c r="A428" s="31"/>
      <c r="B428" s="31"/>
      <c r="C428" s="31"/>
      <c r="D428" s="31"/>
      <c r="E428" s="31"/>
      <c r="F428" s="55"/>
      <c r="G428" s="55"/>
      <c r="H428" s="55"/>
      <c r="I428" s="55"/>
      <c r="J428" s="55"/>
      <c r="K428" s="55"/>
      <c r="L428" s="12"/>
      <c r="M428" s="12"/>
      <c r="N428" s="12"/>
      <c r="O428" s="12"/>
    </row>
    <row r="429" spans="1:15" ht="15.75" x14ac:dyDescent="0.25">
      <c r="A429" s="105"/>
      <c r="B429" s="31" t="s">
        <v>114</v>
      </c>
      <c r="C429" s="105"/>
      <c r="D429" s="288"/>
      <c r="E429" s="289"/>
      <c r="F429" s="289"/>
      <c r="G429" s="289"/>
      <c r="H429" s="289"/>
      <c r="I429" s="289"/>
      <c r="J429" s="289"/>
      <c r="K429" s="290"/>
      <c r="L429" s="12"/>
      <c r="M429" s="12"/>
      <c r="N429" s="12"/>
      <c r="O429" s="12"/>
    </row>
    <row r="430" spans="1:15" ht="15.75" x14ac:dyDescent="0.25">
      <c r="A430" s="120"/>
      <c r="B430" s="105"/>
      <c r="C430" s="105"/>
      <c r="D430" s="291"/>
      <c r="E430" s="292"/>
      <c r="F430" s="292"/>
      <c r="G430" s="292"/>
      <c r="H430" s="292"/>
      <c r="I430" s="292"/>
      <c r="J430" s="292"/>
      <c r="K430" s="293"/>
      <c r="L430" s="12"/>
      <c r="M430" s="12"/>
      <c r="N430" s="12"/>
      <c r="O430" s="12"/>
    </row>
    <row r="431" spans="1:15" ht="15.75" x14ac:dyDescent="0.25">
      <c r="A431" s="120"/>
      <c r="B431" s="105"/>
      <c r="C431" s="105"/>
      <c r="D431" s="291"/>
      <c r="E431" s="292"/>
      <c r="F431" s="292"/>
      <c r="G431" s="292"/>
      <c r="H431" s="292"/>
      <c r="I431" s="292"/>
      <c r="J431" s="292"/>
      <c r="K431" s="293"/>
      <c r="L431" s="12"/>
      <c r="M431" s="12"/>
      <c r="N431" s="12"/>
      <c r="O431" s="12"/>
    </row>
    <row r="432" spans="1:15" ht="15.75" x14ac:dyDescent="0.25">
      <c r="A432" s="120"/>
      <c r="B432" s="105"/>
      <c r="C432" s="105"/>
      <c r="D432" s="291"/>
      <c r="E432" s="292"/>
      <c r="F432" s="292"/>
      <c r="G432" s="292"/>
      <c r="H432" s="292"/>
      <c r="I432" s="292"/>
      <c r="J432" s="292"/>
      <c r="K432" s="293"/>
      <c r="L432" s="12"/>
      <c r="M432" s="12"/>
      <c r="N432" s="12"/>
      <c r="O432" s="12"/>
    </row>
    <row r="433" spans="1:15" ht="15.75" x14ac:dyDescent="0.25">
      <c r="A433" s="120"/>
      <c r="B433" s="105"/>
      <c r="C433" s="105"/>
      <c r="D433" s="291"/>
      <c r="E433" s="292"/>
      <c r="F433" s="292"/>
      <c r="G433" s="292"/>
      <c r="H433" s="292"/>
      <c r="I433" s="292"/>
      <c r="J433" s="292"/>
      <c r="K433" s="293"/>
      <c r="L433" s="12"/>
      <c r="M433" s="12"/>
      <c r="N433" s="12"/>
      <c r="O433" s="12"/>
    </row>
    <row r="434" spans="1:15" ht="15.75" x14ac:dyDescent="0.25">
      <c r="A434" s="120"/>
      <c r="B434" s="105"/>
      <c r="C434" s="105"/>
      <c r="D434" s="294"/>
      <c r="E434" s="295"/>
      <c r="F434" s="295"/>
      <c r="G434" s="295"/>
      <c r="H434" s="295"/>
      <c r="I434" s="295"/>
      <c r="J434" s="295"/>
      <c r="K434" s="296"/>
      <c r="L434" s="12"/>
      <c r="M434" s="12"/>
      <c r="N434" s="12"/>
      <c r="O434" s="12"/>
    </row>
    <row r="435" spans="1:15" ht="15.75" x14ac:dyDescent="0.25">
      <c r="A435" s="207"/>
      <c r="B435" s="208"/>
      <c r="C435" s="208"/>
      <c r="D435" s="208"/>
      <c r="E435" s="208"/>
      <c r="F435" s="208"/>
      <c r="G435" s="55"/>
      <c r="H435" s="55"/>
      <c r="I435" s="55"/>
      <c r="J435" s="55"/>
      <c r="K435" s="55"/>
      <c r="L435" s="12"/>
      <c r="M435" s="12"/>
      <c r="N435" s="12"/>
      <c r="O435" s="12"/>
    </row>
    <row r="436" spans="1:15" s="12" customFormat="1" ht="21" x14ac:dyDescent="0.35">
      <c r="A436" s="28" t="s">
        <v>205</v>
      </c>
      <c r="B436" s="106" t="s">
        <v>225</v>
      </c>
      <c r="C436" s="29"/>
      <c r="D436" s="29"/>
      <c r="E436" s="29"/>
      <c r="F436" s="107"/>
      <c r="G436" s="107"/>
      <c r="H436" s="108"/>
      <c r="I436" s="30"/>
      <c r="J436" s="30"/>
      <c r="K436" s="109"/>
    </row>
    <row r="437" spans="1:15" ht="15.75" x14ac:dyDescent="0.25">
      <c r="A437" s="33"/>
      <c r="B437" s="32"/>
      <c r="C437" s="32"/>
      <c r="D437" s="32"/>
      <c r="E437" s="55"/>
      <c r="F437" s="32"/>
      <c r="G437" s="55"/>
      <c r="H437" s="55"/>
      <c r="I437" s="55"/>
      <c r="J437" s="55"/>
      <c r="K437" s="55"/>
      <c r="L437" s="12"/>
      <c r="M437" s="12"/>
      <c r="N437" s="12"/>
      <c r="O437" s="12"/>
    </row>
    <row r="438" spans="1:15" ht="15.75" x14ac:dyDescent="0.25">
      <c r="A438" s="33"/>
      <c r="B438" s="32"/>
      <c r="C438" s="32"/>
      <c r="D438" s="32"/>
      <c r="E438" s="55"/>
      <c r="F438" s="32"/>
      <c r="G438" s="55"/>
      <c r="H438" s="55"/>
      <c r="I438" s="55"/>
      <c r="J438" s="55"/>
      <c r="K438" s="75" t="s">
        <v>92</v>
      </c>
      <c r="L438" s="12"/>
      <c r="M438" s="12"/>
      <c r="N438" s="12"/>
      <c r="O438" s="12"/>
    </row>
    <row r="439" spans="1:15" ht="15.75" x14ac:dyDescent="0.25">
      <c r="A439" s="209" t="s">
        <v>94</v>
      </c>
      <c r="B439" s="209"/>
      <c r="C439" s="209"/>
      <c r="D439" s="209"/>
      <c r="E439" s="209"/>
      <c r="F439" s="209"/>
      <c r="G439" s="105"/>
      <c r="H439" s="105"/>
      <c r="I439" s="210"/>
      <c r="J439" s="217"/>
      <c r="K439" s="216"/>
      <c r="L439" s="12"/>
      <c r="M439" s="12"/>
      <c r="N439" s="12"/>
      <c r="O439" s="12"/>
    </row>
    <row r="440" spans="1:15" ht="15.75" x14ac:dyDescent="0.25">
      <c r="A440" s="263" t="s">
        <v>93</v>
      </c>
      <c r="B440" s="263"/>
      <c r="C440" s="263"/>
      <c r="D440" s="263"/>
      <c r="E440" s="263"/>
      <c r="F440" s="263"/>
      <c r="G440" s="105"/>
      <c r="H440" s="105"/>
      <c r="I440" s="210"/>
      <c r="J440" s="217"/>
      <c r="K440" s="216"/>
      <c r="L440" s="12"/>
      <c r="M440" s="12"/>
      <c r="N440" s="12"/>
      <c r="O440" s="12"/>
    </row>
    <row r="441" spans="1:15" ht="15.75" x14ac:dyDescent="0.25">
      <c r="A441" s="207"/>
      <c r="B441" s="208"/>
      <c r="C441" s="208"/>
      <c r="D441" s="208"/>
      <c r="E441" s="208"/>
      <c r="F441" s="208"/>
      <c r="G441" s="55"/>
      <c r="H441" s="55"/>
      <c r="I441" s="55"/>
      <c r="J441" s="55"/>
      <c r="K441" s="55"/>
      <c r="L441" s="12"/>
      <c r="M441" s="12"/>
      <c r="N441" s="12"/>
      <c r="O441" s="12"/>
    </row>
    <row r="442" spans="1:15" s="12" customFormat="1" ht="21" x14ac:dyDescent="0.35">
      <c r="A442" s="28" t="s">
        <v>206</v>
      </c>
      <c r="B442" s="106" t="s">
        <v>226</v>
      </c>
      <c r="C442" s="29"/>
      <c r="D442" s="29"/>
      <c r="E442" s="29"/>
      <c r="F442" s="107"/>
      <c r="G442" s="107"/>
      <c r="H442" s="108"/>
      <c r="I442" s="30"/>
      <c r="J442" s="30"/>
      <c r="K442" s="109"/>
    </row>
    <row r="443" spans="1:15" s="12" customFormat="1" ht="15.75" x14ac:dyDescent="0.25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K443" s="55"/>
    </row>
    <row r="444" spans="1:15" s="12" customFormat="1" ht="15.75" x14ac:dyDescent="0.25">
      <c r="A444" s="31" t="s">
        <v>207</v>
      </c>
      <c r="B444" s="31"/>
      <c r="C444" s="31"/>
      <c r="D444" s="31"/>
      <c r="E444" s="31"/>
      <c r="F444" s="31"/>
      <c r="G444" s="31"/>
      <c r="H444" s="31"/>
      <c r="I444" s="55"/>
      <c r="J444" s="55"/>
      <c r="K444" s="216"/>
    </row>
    <row r="445" spans="1:15" s="12" customFormat="1" ht="15.75" x14ac:dyDescent="0.25">
      <c r="A445" s="31"/>
      <c r="B445" s="31"/>
      <c r="C445" s="31"/>
      <c r="D445" s="31"/>
      <c r="E445" s="31"/>
      <c r="F445" s="31"/>
      <c r="G445" s="31"/>
      <c r="H445" s="31"/>
      <c r="I445" s="55"/>
      <c r="J445" s="55"/>
      <c r="K445" s="211"/>
      <c r="L445" s="14"/>
    </row>
    <row r="446" spans="1:15" ht="15.75" x14ac:dyDescent="0.25">
      <c r="A446" s="105"/>
      <c r="B446" s="212" t="s">
        <v>208</v>
      </c>
      <c r="C446" s="31"/>
      <c r="D446" s="318"/>
      <c r="E446" s="319"/>
      <c r="F446" s="319"/>
      <c r="G446" s="319"/>
      <c r="H446" s="319"/>
      <c r="I446" s="319"/>
      <c r="J446" s="319"/>
      <c r="K446" s="320"/>
      <c r="L446" s="12"/>
      <c r="M446" s="12"/>
      <c r="N446" s="12"/>
      <c r="O446" s="12"/>
    </row>
    <row r="447" spans="1:15" ht="15.75" x14ac:dyDescent="0.25">
      <c r="A447" s="31"/>
      <c r="B447" s="31"/>
      <c r="C447" s="31"/>
      <c r="D447" s="31"/>
      <c r="E447" s="39"/>
      <c r="F447" s="56"/>
      <c r="G447" s="55"/>
      <c r="H447" s="55"/>
      <c r="I447" s="55"/>
      <c r="J447" s="55"/>
      <c r="K447" s="55"/>
      <c r="L447" s="12"/>
      <c r="M447" s="12"/>
      <c r="N447" s="12"/>
      <c r="O447" s="12"/>
    </row>
    <row r="448" spans="1:15" s="12" customFormat="1" ht="21" x14ac:dyDescent="0.35">
      <c r="A448" s="28" t="s">
        <v>209</v>
      </c>
      <c r="B448" s="106" t="s">
        <v>227</v>
      </c>
      <c r="C448" s="29"/>
      <c r="D448" s="29"/>
      <c r="E448" s="29"/>
      <c r="F448" s="107"/>
      <c r="G448" s="107"/>
      <c r="H448" s="108"/>
      <c r="I448" s="30"/>
      <c r="J448" s="30"/>
      <c r="K448" s="109"/>
    </row>
    <row r="449" spans="1:15" ht="15.75" x14ac:dyDescent="0.25">
      <c r="A449" s="33"/>
      <c r="B449" s="32"/>
      <c r="C449" s="32"/>
      <c r="D449" s="55"/>
      <c r="E449" s="32"/>
      <c r="F449" s="57"/>
      <c r="G449" s="32"/>
      <c r="H449" s="32"/>
      <c r="I449" s="55"/>
      <c r="J449" s="55"/>
      <c r="K449" s="55"/>
      <c r="L449" s="12"/>
      <c r="M449" s="12"/>
      <c r="N449" s="12"/>
      <c r="O449" s="12"/>
    </row>
    <row r="450" spans="1:15" s="12" customFormat="1" ht="15.75" x14ac:dyDescent="0.25">
      <c r="A450" s="31" t="s">
        <v>23</v>
      </c>
      <c r="B450" s="31"/>
      <c r="C450" s="31"/>
      <c r="D450" s="31" t="s">
        <v>246</v>
      </c>
      <c r="E450" s="31"/>
      <c r="F450" s="55"/>
      <c r="G450" s="31"/>
      <c r="H450" s="31"/>
      <c r="I450" s="55"/>
      <c r="J450" s="55"/>
      <c r="K450" s="217"/>
    </row>
    <row r="451" spans="1:15" s="12" customFormat="1" ht="15.75" x14ac:dyDescent="0.25">
      <c r="A451" s="31"/>
      <c r="B451" s="55"/>
      <c r="C451" s="31"/>
      <c r="D451" s="31" t="s">
        <v>247</v>
      </c>
      <c r="E451" s="31"/>
      <c r="F451" s="55"/>
      <c r="G451" s="31"/>
      <c r="H451" s="31"/>
      <c r="I451" s="55"/>
      <c r="J451" s="55"/>
      <c r="K451" s="217"/>
    </row>
    <row r="452" spans="1:15" s="12" customFormat="1" ht="15.75" x14ac:dyDescent="0.25">
      <c r="A452" s="31" t="s">
        <v>24</v>
      </c>
      <c r="B452" s="55"/>
      <c r="C452" s="31"/>
      <c r="D452" s="31"/>
      <c r="E452" s="31"/>
      <c r="F452" s="55"/>
      <c r="G452" s="31"/>
      <c r="H452" s="31"/>
      <c r="I452" s="55"/>
      <c r="J452" s="55"/>
      <c r="K452" s="217"/>
    </row>
    <row r="453" spans="1:15" s="12" customFormat="1" ht="15.75" x14ac:dyDescent="0.25">
      <c r="A453" s="31" t="s">
        <v>25</v>
      </c>
      <c r="B453" s="31"/>
      <c r="C453" s="31"/>
      <c r="D453" s="31" t="s">
        <v>246</v>
      </c>
      <c r="E453" s="31"/>
      <c r="F453" s="55"/>
      <c r="G453" s="31"/>
      <c r="H453" s="31"/>
      <c r="I453" s="55"/>
      <c r="J453" s="55"/>
      <c r="K453" s="217"/>
    </row>
    <row r="454" spans="1:15" s="12" customFormat="1" ht="15.75" x14ac:dyDescent="0.25">
      <c r="A454" s="55"/>
      <c r="B454" s="31"/>
      <c r="C454" s="31"/>
      <c r="D454" s="31" t="s">
        <v>247</v>
      </c>
      <c r="E454" s="31"/>
      <c r="F454" s="55"/>
      <c r="G454" s="31"/>
      <c r="H454" s="31"/>
      <c r="I454" s="55"/>
      <c r="J454" s="55"/>
      <c r="K454" s="217"/>
    </row>
    <row r="455" spans="1:15" s="12" customFormat="1" ht="15.75" x14ac:dyDescent="0.25">
      <c r="A455" s="31" t="s">
        <v>26</v>
      </c>
      <c r="B455" s="55"/>
      <c r="C455" s="31"/>
      <c r="D455" s="31" t="s">
        <v>248</v>
      </c>
      <c r="E455" s="31"/>
      <c r="F455" s="55"/>
      <c r="G455" s="31"/>
      <c r="H455" s="31"/>
      <c r="I455" s="55"/>
      <c r="J455" s="55"/>
      <c r="K455" s="217"/>
    </row>
    <row r="456" spans="1:15" s="12" customFormat="1" ht="15.75" x14ac:dyDescent="0.25">
      <c r="A456" s="31"/>
      <c r="B456" s="55"/>
      <c r="C456" s="31"/>
      <c r="D456" s="31" t="s">
        <v>249</v>
      </c>
      <c r="E456" s="31"/>
      <c r="F456" s="55"/>
      <c r="G456" s="31"/>
      <c r="H456" s="31"/>
      <c r="I456" s="55"/>
      <c r="J456" s="55"/>
      <c r="K456" s="217"/>
    </row>
    <row r="457" spans="1:15" s="12" customFormat="1" ht="15.75" x14ac:dyDescent="0.25">
      <c r="A457" s="55"/>
      <c r="B457" s="31"/>
      <c r="C457" s="31"/>
      <c r="D457" s="31" t="s">
        <v>250</v>
      </c>
      <c r="E457" s="31"/>
      <c r="F457" s="55"/>
      <c r="G457" s="31"/>
      <c r="H457" s="58"/>
      <c r="I457" s="55"/>
      <c r="J457" s="55"/>
      <c r="K457" s="217"/>
    </row>
    <row r="458" spans="1:15" s="12" customFormat="1" ht="15.75" x14ac:dyDescent="0.25">
      <c r="A458" s="31" t="s">
        <v>27</v>
      </c>
      <c r="B458" s="55"/>
      <c r="C458" s="31"/>
      <c r="D458" s="31"/>
      <c r="E458" s="31"/>
      <c r="F458" s="55"/>
      <c r="G458" s="31"/>
      <c r="H458" s="31"/>
      <c r="I458" s="55"/>
      <c r="J458" s="55"/>
      <c r="K458" s="217"/>
    </row>
    <row r="459" spans="1:15" ht="15.75" x14ac:dyDescent="0.25">
      <c r="A459" s="31" t="s">
        <v>115</v>
      </c>
      <c r="B459" s="31"/>
      <c r="C459" s="31"/>
      <c r="D459" s="31" t="s">
        <v>251</v>
      </c>
      <c r="E459" s="31"/>
      <c r="F459" s="31"/>
      <c r="G459" s="31"/>
      <c r="H459" s="105"/>
      <c r="I459" s="55"/>
      <c r="J459" s="105"/>
      <c r="K459" s="217"/>
      <c r="L459" s="12"/>
      <c r="M459" s="12"/>
      <c r="N459" s="12"/>
      <c r="O459" s="12"/>
    </row>
    <row r="460" spans="1:15" ht="15.75" x14ac:dyDescent="0.25">
      <c r="A460" s="31"/>
      <c r="B460" s="150"/>
      <c r="C460" s="150"/>
      <c r="D460" s="31" t="s">
        <v>252</v>
      </c>
      <c r="E460" s="31"/>
      <c r="F460" s="31"/>
      <c r="G460" s="31"/>
      <c r="H460" s="105"/>
      <c r="I460" s="55"/>
      <c r="J460" s="105"/>
      <c r="K460" s="217"/>
      <c r="L460" s="12"/>
      <c r="M460" s="12"/>
      <c r="N460" s="12"/>
      <c r="O460" s="12"/>
    </row>
    <row r="461" spans="1:15" ht="15.75" x14ac:dyDescent="0.25">
      <c r="A461" s="31"/>
      <c r="B461" s="150"/>
      <c r="C461" s="150"/>
      <c r="D461" s="150"/>
      <c r="E461" s="150"/>
      <c r="F461" s="150"/>
      <c r="G461" s="120"/>
      <c r="H461" s="31"/>
      <c r="I461" s="55"/>
      <c r="J461" s="55"/>
      <c r="K461" s="55"/>
      <c r="L461" s="12"/>
      <c r="M461" s="12"/>
      <c r="N461" s="12"/>
      <c r="O461" s="12"/>
    </row>
    <row r="462" spans="1:15" s="12" customFormat="1" ht="21" x14ac:dyDescent="0.35">
      <c r="A462" s="28" t="s">
        <v>210</v>
      </c>
      <c r="B462" s="106" t="s">
        <v>228</v>
      </c>
      <c r="C462" s="29"/>
      <c r="D462" s="29"/>
      <c r="E462" s="29"/>
      <c r="F462" s="107"/>
      <c r="G462" s="107"/>
      <c r="H462" s="108"/>
      <c r="I462" s="30"/>
      <c r="J462" s="30"/>
      <c r="K462" s="109"/>
    </row>
    <row r="463" spans="1:15" ht="15.75" x14ac:dyDescent="0.25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12"/>
      <c r="M463" s="12"/>
      <c r="N463" s="12"/>
      <c r="O463" s="12"/>
    </row>
    <row r="464" spans="1:15" s="12" customFormat="1" ht="15.75" x14ac:dyDescent="0.25">
      <c r="A464" s="31" t="s">
        <v>271</v>
      </c>
      <c r="B464" s="31"/>
      <c r="C464" s="31"/>
      <c r="D464" s="31"/>
      <c r="E464" s="31"/>
      <c r="F464" s="31"/>
      <c r="G464" s="55"/>
      <c r="H464" s="55"/>
      <c r="I464" s="55"/>
      <c r="J464" s="55"/>
      <c r="K464" s="217"/>
    </row>
    <row r="465" spans="1:15" ht="15.75" x14ac:dyDescent="0.25">
      <c r="A465" s="213" t="s">
        <v>272</v>
      </c>
      <c r="B465" s="55"/>
      <c r="C465" s="55"/>
      <c r="D465" s="55"/>
      <c r="E465" s="55"/>
      <c r="F465" s="55"/>
      <c r="G465" s="55"/>
      <c r="H465" s="55"/>
      <c r="I465" s="55"/>
      <c r="J465" s="55"/>
      <c r="K465" s="217"/>
      <c r="L465" s="12"/>
      <c r="M465" s="12"/>
      <c r="N465" s="12"/>
      <c r="O465" s="12"/>
    </row>
    <row r="466" spans="1:15" ht="15.75" x14ac:dyDescent="0.25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12"/>
      <c r="M466" s="12"/>
      <c r="N466" s="12"/>
      <c r="O466" s="12"/>
    </row>
    <row r="467" spans="1:15" ht="15.75" x14ac:dyDescent="0.25">
      <c r="A467" s="119"/>
      <c r="B467" s="119"/>
      <c r="C467" s="119"/>
      <c r="D467" s="119"/>
      <c r="E467" s="119"/>
      <c r="F467" s="119"/>
      <c r="G467" s="119"/>
      <c r="H467" s="119"/>
      <c r="I467" s="119"/>
      <c r="J467" s="55"/>
      <c r="K467" s="55"/>
      <c r="L467" s="12"/>
      <c r="M467" s="12"/>
      <c r="N467" s="12"/>
      <c r="O467" s="12"/>
    </row>
    <row r="468" spans="1:15" ht="60" customHeight="1" x14ac:dyDescent="0.25">
      <c r="A468" s="261"/>
      <c r="B468" s="261"/>
      <c r="C468" s="261"/>
      <c r="D468" s="261"/>
      <c r="E468" s="261"/>
      <c r="F468" s="261"/>
      <c r="G468" s="261"/>
      <c r="H468" s="12"/>
      <c r="I468" s="12"/>
      <c r="J468" s="12"/>
      <c r="K468" s="12"/>
      <c r="L468" s="12"/>
      <c r="M468" s="12"/>
      <c r="N468" s="12"/>
      <c r="O468" s="12"/>
    </row>
    <row r="469" spans="1:15" ht="15" x14ac:dyDescent="0.2">
      <c r="A469" s="262"/>
      <c r="B469" s="262"/>
      <c r="C469" s="262"/>
      <c r="D469" s="262"/>
      <c r="E469" s="262"/>
      <c r="F469" s="262"/>
      <c r="G469" s="262"/>
    </row>
    <row r="470" spans="1:15" ht="15" x14ac:dyDescent="0.2">
      <c r="A470" s="262"/>
      <c r="B470" s="262"/>
      <c r="C470" s="262"/>
      <c r="D470" s="262"/>
      <c r="E470" s="262"/>
      <c r="F470" s="262"/>
      <c r="G470" s="262"/>
    </row>
    <row r="471" spans="1:15" ht="15" customHeight="1" x14ac:dyDescent="0.2">
      <c r="A471" s="262"/>
      <c r="B471" s="262"/>
      <c r="C471" s="262"/>
      <c r="D471" s="262"/>
      <c r="E471" s="262"/>
      <c r="F471" s="262"/>
      <c r="G471" s="262"/>
    </row>
    <row r="472" spans="1:15" ht="15.75" x14ac:dyDescent="0.25">
      <c r="A472" s="91"/>
      <c r="B472" s="91"/>
      <c r="C472" s="91"/>
      <c r="D472" s="92"/>
      <c r="E472" s="92"/>
      <c r="F472" s="92"/>
      <c r="G472" s="92"/>
    </row>
    <row r="473" spans="1:15" ht="30" customHeight="1" x14ac:dyDescent="0.25">
      <c r="A473" s="93"/>
      <c r="B473" s="90"/>
      <c r="C473" s="261"/>
      <c r="D473" s="261"/>
      <c r="E473" s="261"/>
      <c r="F473" s="90"/>
      <c r="G473" s="92"/>
    </row>
    <row r="474" spans="1:15" ht="15.75" x14ac:dyDescent="0.25">
      <c r="A474" s="91"/>
      <c r="B474" s="91"/>
      <c r="C474" s="91"/>
      <c r="D474" s="92"/>
      <c r="E474" s="92"/>
      <c r="F474" s="92"/>
      <c r="G474" s="92"/>
    </row>
    <row r="475" spans="1:15" ht="15.75" x14ac:dyDescent="0.25">
      <c r="A475" s="91"/>
      <c r="B475" s="91"/>
      <c r="C475" s="91"/>
      <c r="D475" s="92"/>
      <c r="E475" s="92"/>
      <c r="F475" s="92"/>
      <c r="G475" s="92"/>
    </row>
    <row r="476" spans="1:15" ht="15.75" x14ac:dyDescent="0.25">
      <c r="A476" s="91"/>
      <c r="B476" s="91"/>
      <c r="C476" s="91"/>
      <c r="D476" s="92"/>
      <c r="E476" s="92"/>
      <c r="F476" s="92"/>
      <c r="G476" s="92"/>
    </row>
    <row r="477" spans="1:15" ht="15.75" x14ac:dyDescent="0.25">
      <c r="A477" s="91"/>
      <c r="B477" s="91"/>
      <c r="C477" s="91"/>
      <c r="D477" s="92"/>
      <c r="E477" s="92"/>
      <c r="F477" s="92"/>
      <c r="G477" s="92"/>
    </row>
    <row r="478" spans="1:15" ht="15.75" x14ac:dyDescent="0.25">
      <c r="A478" s="91"/>
      <c r="B478" s="261"/>
      <c r="C478" s="261"/>
      <c r="D478" s="261"/>
      <c r="E478" s="261"/>
      <c r="F478" s="261"/>
      <c r="G478" s="92"/>
    </row>
    <row r="479" spans="1:15" ht="15.75" x14ac:dyDescent="0.25">
      <c r="A479" s="91"/>
      <c r="B479" s="261"/>
      <c r="C479" s="261"/>
      <c r="D479" s="261"/>
      <c r="E479" s="261"/>
      <c r="F479" s="261"/>
      <c r="G479" s="92"/>
    </row>
    <row r="480" spans="1:15" ht="15.75" x14ac:dyDescent="0.25">
      <c r="A480" s="91"/>
      <c r="B480" s="90"/>
      <c r="C480" s="90"/>
      <c r="D480" s="90"/>
      <c r="E480" s="90"/>
      <c r="F480" s="90"/>
      <c r="G480" s="92"/>
    </row>
    <row r="481" spans="1:7" ht="15.75" x14ac:dyDescent="0.25">
      <c r="A481" s="91"/>
      <c r="B481" s="90"/>
      <c r="C481" s="90"/>
      <c r="D481" s="90"/>
      <c r="E481" s="90"/>
      <c r="F481" s="90"/>
      <c r="G481" s="92"/>
    </row>
    <row r="482" spans="1:7" ht="15.75" x14ac:dyDescent="0.25">
      <c r="A482" s="91"/>
      <c r="B482" s="90"/>
      <c r="C482" s="90"/>
      <c r="D482" s="90"/>
      <c r="E482" s="90"/>
      <c r="F482" s="90"/>
      <c r="G482" s="92"/>
    </row>
    <row r="483" spans="1:7" ht="15.75" x14ac:dyDescent="0.25">
      <c r="A483" s="91"/>
      <c r="B483" s="90"/>
      <c r="C483" s="90"/>
      <c r="D483" s="90"/>
      <c r="E483" s="90"/>
      <c r="F483" s="90"/>
      <c r="G483" s="92"/>
    </row>
    <row r="484" spans="1:7" ht="15.75" x14ac:dyDescent="0.25">
      <c r="A484" s="91"/>
      <c r="B484" s="261"/>
      <c r="C484" s="261"/>
      <c r="D484" s="261"/>
      <c r="E484" s="261"/>
      <c r="F484" s="261"/>
      <c r="G484" s="92"/>
    </row>
    <row r="485" spans="1:7" ht="30" customHeight="1" x14ac:dyDescent="0.25">
      <c r="A485" s="91"/>
      <c r="B485" s="261"/>
      <c r="C485" s="261"/>
      <c r="D485" s="261"/>
      <c r="E485" s="261"/>
      <c r="F485" s="261"/>
      <c r="G485" s="94"/>
    </row>
  </sheetData>
  <sheetProtection algorithmName="SHA-512" hashValue="wGMvOih/GQduvUN/90sIcwaMWTH6h5qfHXkXUpmIJtEB9rQNR/B6T5sYxgKc/n5KPpkT1YCcj8+GyRpc8yhJAw==" saltValue="+tMvuNIcE5OHUHjP7TqSZw==" spinCount="100000" sheet="1" formatCells="0" formatColumns="0" formatRows="0" insertHyperlinks="0" sort="0" autoFilter="0"/>
  <mergeCells count="413">
    <mergeCell ref="A16:B16"/>
    <mergeCell ref="J11:J12"/>
    <mergeCell ref="G10:G12"/>
    <mergeCell ref="I11:I12"/>
    <mergeCell ref="I193:J193"/>
    <mergeCell ref="I195:J195"/>
    <mergeCell ref="I196:J196"/>
    <mergeCell ref="A205:H205"/>
    <mergeCell ref="B2:J2"/>
    <mergeCell ref="B3:J3"/>
    <mergeCell ref="C10:E10"/>
    <mergeCell ref="C11:C12"/>
    <mergeCell ref="F10:F12"/>
    <mergeCell ref="H10:K10"/>
    <mergeCell ref="A21:B21"/>
    <mergeCell ref="A22:B22"/>
    <mergeCell ref="A23:B23"/>
    <mergeCell ref="A17:B17"/>
    <mergeCell ref="A18:B18"/>
    <mergeCell ref="A19:B19"/>
    <mergeCell ref="A20:B20"/>
    <mergeCell ref="H11:H12"/>
    <mergeCell ref="D11:D12"/>
    <mergeCell ref="E11:E12"/>
    <mergeCell ref="A10:B12"/>
    <mergeCell ref="A13:B13"/>
    <mergeCell ref="A14:B14"/>
    <mergeCell ref="A15:B15"/>
    <mergeCell ref="H80:I80"/>
    <mergeCell ref="D125:K127"/>
    <mergeCell ref="A102:G102"/>
    <mergeCell ref="A85:D85"/>
    <mergeCell ref="F94:G94"/>
    <mergeCell ref="F95:G95"/>
    <mergeCell ref="F96:G96"/>
    <mergeCell ref="H96:I96"/>
    <mergeCell ref="J96:K96"/>
    <mergeCell ref="D114:K116"/>
    <mergeCell ref="F80:G80"/>
    <mergeCell ref="K11:K12"/>
    <mergeCell ref="C111:E111"/>
    <mergeCell ref="A24:B24"/>
    <mergeCell ref="A25:B25"/>
    <mergeCell ref="A26:B26"/>
    <mergeCell ref="A27:B27"/>
    <mergeCell ref="A28:B28"/>
    <mergeCell ref="A29:B29"/>
    <mergeCell ref="A30:B30"/>
    <mergeCell ref="I194:J194"/>
    <mergeCell ref="J239:K239"/>
    <mergeCell ref="A235:B235"/>
    <mergeCell ref="F239:G239"/>
    <mergeCell ref="A236:B236"/>
    <mergeCell ref="E206:G206"/>
    <mergeCell ref="E208:G208"/>
    <mergeCell ref="A231:B231"/>
    <mergeCell ref="J363:K363"/>
    <mergeCell ref="J240:K240"/>
    <mergeCell ref="E272:F272"/>
    <mergeCell ref="G272:H272"/>
    <mergeCell ref="I272:K272"/>
    <mergeCell ref="A244:G244"/>
    <mergeCell ref="G330:H330"/>
    <mergeCell ref="F238:G238"/>
    <mergeCell ref="H238:I238"/>
    <mergeCell ref="J238:K238"/>
    <mergeCell ref="A211:G211"/>
    <mergeCell ref="C262:K263"/>
    <mergeCell ref="F394:G394"/>
    <mergeCell ref="H394:I394"/>
    <mergeCell ref="H392:I392"/>
    <mergeCell ref="E334:F334"/>
    <mergeCell ref="G334:H334"/>
    <mergeCell ref="C323:D323"/>
    <mergeCell ref="F323:G323"/>
    <mergeCell ref="E285:G285"/>
    <mergeCell ref="H285:J285"/>
    <mergeCell ref="J392:K392"/>
    <mergeCell ref="D344:K349"/>
    <mergeCell ref="I356:K356"/>
    <mergeCell ref="D392:E392"/>
    <mergeCell ref="F392:G392"/>
    <mergeCell ref="E330:F330"/>
    <mergeCell ref="I311:K311"/>
    <mergeCell ref="J296:K296"/>
    <mergeCell ref="J297:K297"/>
    <mergeCell ref="H393:I393"/>
    <mergeCell ref="D446:K446"/>
    <mergeCell ref="H94:I94"/>
    <mergeCell ref="J94:K94"/>
    <mergeCell ref="H95:I95"/>
    <mergeCell ref="J95:K95"/>
    <mergeCell ref="H240:I240"/>
    <mergeCell ref="F240:G240"/>
    <mergeCell ref="G279:H279"/>
    <mergeCell ref="H239:I239"/>
    <mergeCell ref="I188:J188"/>
    <mergeCell ref="J300:K300"/>
    <mergeCell ref="I294:I295"/>
    <mergeCell ref="J294:K295"/>
    <mergeCell ref="J298:K298"/>
    <mergeCell ref="J299:K299"/>
    <mergeCell ref="C293:E293"/>
    <mergeCell ref="C294:D294"/>
    <mergeCell ref="E294:E295"/>
    <mergeCell ref="H395:I395"/>
    <mergeCell ref="I130:K130"/>
    <mergeCell ref="F140:H140"/>
    <mergeCell ref="F141:H141"/>
    <mergeCell ref="D139:E139"/>
    <mergeCell ref="D140:E140"/>
    <mergeCell ref="I189:J189"/>
    <mergeCell ref="D199:K201"/>
    <mergeCell ref="I192:J192"/>
    <mergeCell ref="I191:J191"/>
    <mergeCell ref="E209:G209"/>
    <mergeCell ref="E207:G207"/>
    <mergeCell ref="F129:K129"/>
    <mergeCell ref="I133:K133"/>
    <mergeCell ref="I134:K134"/>
    <mergeCell ref="F138:H138"/>
    <mergeCell ref="F139:H139"/>
    <mergeCell ref="F136:H136"/>
    <mergeCell ref="F137:H137"/>
    <mergeCell ref="I139:K139"/>
    <mergeCell ref="I140:K140"/>
    <mergeCell ref="I141:K141"/>
    <mergeCell ref="I135:K135"/>
    <mergeCell ref="I190:J190"/>
    <mergeCell ref="I131:K131"/>
    <mergeCell ref="I132:K132"/>
    <mergeCell ref="I136:K136"/>
    <mergeCell ref="I137:K137"/>
    <mergeCell ref="I138:K138"/>
    <mergeCell ref="I142:K142"/>
    <mergeCell ref="F130:H130"/>
    <mergeCell ref="D141:E141"/>
    <mergeCell ref="F131:H131"/>
    <mergeCell ref="F132:H132"/>
    <mergeCell ref="F133:H133"/>
    <mergeCell ref="F134:H134"/>
    <mergeCell ref="F135:H135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A440:F440"/>
    <mergeCell ref="C311:E311"/>
    <mergeCell ref="F311:H311"/>
    <mergeCell ref="F294:G294"/>
    <mergeCell ref="F293:I293"/>
    <mergeCell ref="E279:F279"/>
    <mergeCell ref="H294:H295"/>
    <mergeCell ref="I330:K330"/>
    <mergeCell ref="J395:K395"/>
    <mergeCell ref="D393:E393"/>
    <mergeCell ref="F393:G393"/>
    <mergeCell ref="J364:K364"/>
    <mergeCell ref="D395:E395"/>
    <mergeCell ref="F395:G395"/>
    <mergeCell ref="I355:K355"/>
    <mergeCell ref="J393:K393"/>
    <mergeCell ref="J397:K397"/>
    <mergeCell ref="J394:K394"/>
    <mergeCell ref="D429:K434"/>
    <mergeCell ref="I357:K357"/>
    <mergeCell ref="I359:K359"/>
    <mergeCell ref="I360:K360"/>
    <mergeCell ref="I361:K361"/>
    <mergeCell ref="I358:K358"/>
    <mergeCell ref="B485:F485"/>
    <mergeCell ref="C473:E473"/>
    <mergeCell ref="B478:F478"/>
    <mergeCell ref="B479:F479"/>
    <mergeCell ref="B484:F484"/>
    <mergeCell ref="A468:G468"/>
    <mergeCell ref="A469:G469"/>
    <mergeCell ref="A470:G470"/>
    <mergeCell ref="A471:G471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B142:C142"/>
    <mergeCell ref="D142:E142"/>
    <mergeCell ref="B143:C143"/>
    <mergeCell ref="D143:E143"/>
    <mergeCell ref="B144:C144"/>
    <mergeCell ref="D144:E144"/>
    <mergeCell ref="B145:C145"/>
    <mergeCell ref="D145:E145"/>
    <mergeCell ref="B140:C140"/>
    <mergeCell ref="B136:C136"/>
    <mergeCell ref="B137:C137"/>
    <mergeCell ref="B138:C138"/>
    <mergeCell ref="B130:C130"/>
    <mergeCell ref="D130:E130"/>
    <mergeCell ref="B141:C141"/>
    <mergeCell ref="B135:C135"/>
    <mergeCell ref="B131:C131"/>
    <mergeCell ref="B132:C132"/>
    <mergeCell ref="B133:C133"/>
    <mergeCell ref="B134:C134"/>
    <mergeCell ref="B139:C139"/>
    <mergeCell ref="B146:C146"/>
    <mergeCell ref="D146:E146"/>
    <mergeCell ref="B147:C147"/>
    <mergeCell ref="D147:E147"/>
    <mergeCell ref="B148:C148"/>
    <mergeCell ref="D148:E148"/>
    <mergeCell ref="B149:C149"/>
    <mergeCell ref="D149:E149"/>
    <mergeCell ref="B150:C150"/>
    <mergeCell ref="D150:E150"/>
    <mergeCell ref="B151:C151"/>
    <mergeCell ref="D151:E151"/>
    <mergeCell ref="B152:C152"/>
    <mergeCell ref="D152:E152"/>
    <mergeCell ref="B153:C153"/>
    <mergeCell ref="D153:E153"/>
    <mergeCell ref="B154:C154"/>
    <mergeCell ref="D154:E154"/>
    <mergeCell ref="B155:C155"/>
    <mergeCell ref="D155:E155"/>
    <mergeCell ref="B156:C156"/>
    <mergeCell ref="D156:E156"/>
    <mergeCell ref="B157:C157"/>
    <mergeCell ref="D157:E157"/>
    <mergeCell ref="B158:C158"/>
    <mergeCell ref="D158:E158"/>
    <mergeCell ref="B159:C159"/>
    <mergeCell ref="D159:E159"/>
    <mergeCell ref="B160:C160"/>
    <mergeCell ref="D160:E160"/>
    <mergeCell ref="B161:C161"/>
    <mergeCell ref="D161:E161"/>
    <mergeCell ref="B162:C162"/>
    <mergeCell ref="D162:E162"/>
    <mergeCell ref="B163:C163"/>
    <mergeCell ref="D163:E163"/>
    <mergeCell ref="B164:C164"/>
    <mergeCell ref="D164:E164"/>
    <mergeCell ref="B165:C165"/>
    <mergeCell ref="D165:E165"/>
    <mergeCell ref="B166:C166"/>
    <mergeCell ref="D166:E166"/>
    <mergeCell ref="B167:C167"/>
    <mergeCell ref="D167:E167"/>
    <mergeCell ref="B168:C168"/>
    <mergeCell ref="D168:E168"/>
    <mergeCell ref="B169:C169"/>
    <mergeCell ref="D169:E169"/>
    <mergeCell ref="B170:C170"/>
    <mergeCell ref="D170:E170"/>
    <mergeCell ref="B177:C177"/>
    <mergeCell ref="D177:E177"/>
    <mergeCell ref="B178:C178"/>
    <mergeCell ref="D178:E178"/>
    <mergeCell ref="B179:C179"/>
    <mergeCell ref="D179:E179"/>
    <mergeCell ref="B180:C180"/>
    <mergeCell ref="D180:E180"/>
    <mergeCell ref="B171:C171"/>
    <mergeCell ref="D171:E171"/>
    <mergeCell ref="B172:C172"/>
    <mergeCell ref="D172:E172"/>
    <mergeCell ref="B173:C173"/>
    <mergeCell ref="D173:E173"/>
    <mergeCell ref="B174:C174"/>
    <mergeCell ref="D174:E174"/>
    <mergeCell ref="B175:C175"/>
    <mergeCell ref="D175:E175"/>
    <mergeCell ref="B186:C186"/>
    <mergeCell ref="D186:E186"/>
    <mergeCell ref="F142:H142"/>
    <mergeCell ref="F143:H143"/>
    <mergeCell ref="F148:H148"/>
    <mergeCell ref="F153:H153"/>
    <mergeCell ref="F158:H158"/>
    <mergeCell ref="F163:H163"/>
    <mergeCell ref="F168:H168"/>
    <mergeCell ref="F173:H173"/>
    <mergeCell ref="F178:H178"/>
    <mergeCell ref="F183:H183"/>
    <mergeCell ref="B181:C181"/>
    <mergeCell ref="D181:E181"/>
    <mergeCell ref="B182:C182"/>
    <mergeCell ref="D182:E182"/>
    <mergeCell ref="B183:C183"/>
    <mergeCell ref="D183:E183"/>
    <mergeCell ref="B184:C184"/>
    <mergeCell ref="D184:E184"/>
    <mergeCell ref="B185:C185"/>
    <mergeCell ref="D185:E185"/>
    <mergeCell ref="B176:C176"/>
    <mergeCell ref="D176:E176"/>
    <mergeCell ref="I143:K143"/>
    <mergeCell ref="F144:H144"/>
    <mergeCell ref="I144:K144"/>
    <mergeCell ref="F145:H145"/>
    <mergeCell ref="I145:K145"/>
    <mergeCell ref="F146:H146"/>
    <mergeCell ref="I146:K146"/>
    <mergeCell ref="F147:H147"/>
    <mergeCell ref="I147:K147"/>
    <mergeCell ref="I148:K148"/>
    <mergeCell ref="F149:H149"/>
    <mergeCell ref="I149:K149"/>
    <mergeCell ref="F150:H150"/>
    <mergeCell ref="I150:K150"/>
    <mergeCell ref="F151:H151"/>
    <mergeCell ref="I151:K151"/>
    <mergeCell ref="F152:H152"/>
    <mergeCell ref="I152:K152"/>
    <mergeCell ref="I153:K153"/>
    <mergeCell ref="F154:H154"/>
    <mergeCell ref="I154:K154"/>
    <mergeCell ref="F155:H155"/>
    <mergeCell ref="I155:K155"/>
    <mergeCell ref="F156:H156"/>
    <mergeCell ref="I156:K156"/>
    <mergeCell ref="F157:H157"/>
    <mergeCell ref="I157:K157"/>
    <mergeCell ref="I158:K158"/>
    <mergeCell ref="F159:H159"/>
    <mergeCell ref="I159:K159"/>
    <mergeCell ref="F160:H160"/>
    <mergeCell ref="I160:K160"/>
    <mergeCell ref="F161:H161"/>
    <mergeCell ref="I161:K161"/>
    <mergeCell ref="F162:H162"/>
    <mergeCell ref="I162:K162"/>
    <mergeCell ref="I163:K163"/>
    <mergeCell ref="F164:H164"/>
    <mergeCell ref="I164:K164"/>
    <mergeCell ref="F165:H165"/>
    <mergeCell ref="I165:K165"/>
    <mergeCell ref="F166:H166"/>
    <mergeCell ref="I166:K166"/>
    <mergeCell ref="F167:H167"/>
    <mergeCell ref="I167:K167"/>
    <mergeCell ref="I168:K168"/>
    <mergeCell ref="F169:H169"/>
    <mergeCell ref="I169:K169"/>
    <mergeCell ref="F170:H170"/>
    <mergeCell ref="I170:K170"/>
    <mergeCell ref="F171:H171"/>
    <mergeCell ref="I171:K171"/>
    <mergeCell ref="F172:H172"/>
    <mergeCell ref="I172:K172"/>
    <mergeCell ref="I173:K173"/>
    <mergeCell ref="F174:H174"/>
    <mergeCell ref="I174:K174"/>
    <mergeCell ref="F175:H175"/>
    <mergeCell ref="I175:K175"/>
    <mergeCell ref="F176:H176"/>
    <mergeCell ref="I176:K176"/>
    <mergeCell ref="F177:H177"/>
    <mergeCell ref="I177:K177"/>
    <mergeCell ref="I183:K183"/>
    <mergeCell ref="F184:H184"/>
    <mergeCell ref="I184:K184"/>
    <mergeCell ref="F185:H185"/>
    <mergeCell ref="I185:K185"/>
    <mergeCell ref="F186:H186"/>
    <mergeCell ref="I186:K186"/>
    <mergeCell ref="I178:K178"/>
    <mergeCell ref="F179:H179"/>
    <mergeCell ref="I179:K179"/>
    <mergeCell ref="F180:H180"/>
    <mergeCell ref="I180:K180"/>
    <mergeCell ref="F181:H181"/>
    <mergeCell ref="I181:K181"/>
    <mergeCell ref="F182:H182"/>
    <mergeCell ref="I182:K182"/>
  </mergeCells>
  <phoneticPr fontId="0" type="noConversion"/>
  <conditionalFormatting sqref="J280 J324 J335">
    <cfRule type="cellIs" dxfId="2" priority="1" stopIfTrue="1" operator="notEqual">
      <formula>#REF!</formula>
    </cfRule>
  </conditionalFormatting>
  <conditionalFormatting sqref="D229:K230">
    <cfRule type="cellIs" dxfId="1" priority="2" stopIfTrue="1" operator="equal">
      <formula>0</formula>
    </cfRule>
  </conditionalFormatting>
  <conditionalFormatting sqref="G92:H93 G97:H97 H94 J94">
    <cfRule type="cellIs" dxfId="0" priority="3" stopIfTrue="1" operator="greaterThan">
      <formula>$K$73</formula>
    </cfRule>
  </conditionalFormatting>
  <dataValidations xWindow="695" yWindow="488" count="13">
    <dataValidation type="whole" allowBlank="1" showInputMessage="1" showErrorMessage="1" sqref="K445" xr:uid="{00000000-0002-0000-0100-000000000000}">
      <formula1>0</formula1>
      <formula2>100</formula2>
    </dataValidation>
    <dataValidation type="whole" operator="lessThan" allowBlank="1" showInputMessage="1" showErrorMessage="1" sqref="F448:H448 F462:H462 F442:H442 F8:H8 F399:H399 F118:H118 F100:H100 E92:F93 F91:I91 E97:F97 F71:H71 F77:H78 F260:H260 F88:I88 F436:H436 F416:H416 F390:H390 F353:H353 F267:H267 F250:H250 F203:H203 F242:H242 F246:H246 F340:H340 F369:H369 I74:J74" xr:uid="{00000000-0002-0000-0100-000001000000}">
      <formula1>40000</formula1>
    </dataValidation>
    <dataValidation type="decimal" allowBlank="1" showInputMessage="1" showErrorMessage="1" sqref="F400:F402 F391 F384 F377 F398" xr:uid="{00000000-0002-0000-0100-000002000000}">
      <formula1>0</formula1>
      <formula2>1000</formula2>
    </dataValidation>
    <dataValidation type="decimal" operator="lessThan" allowBlank="1" showInputMessage="1" showErrorMessage="1" sqref="K372" xr:uid="{00000000-0002-0000-0100-000003000000}">
      <formula1>100</formula1>
    </dataValidation>
    <dataValidation type="decimal" operator="greaterThanOrEqual" allowBlank="1" showInputMessage="1" showErrorMessage="1" error="Seuls les nombres sont acceptés." sqref="I356:K358 I360:K360 J364:K364 F393:I395 K104:K105 K248 K366:K367 K388 K464:K465" xr:uid="{00000000-0002-0000-0100-000004000000}">
      <formula1>0</formula1>
    </dataValidation>
    <dataValidation type="whole" allowBlank="1" showInputMessage="1" showErrorMessage="1" sqref="K259" xr:uid="{00000000-0002-0000-0100-000005000000}">
      <formula1>0</formula1>
      <formula2>100000</formula2>
    </dataValidation>
    <dataValidation operator="lessThan" allowBlank="1" showInputMessage="1" showErrorMessage="1" sqref="B133:B135 A13:A68 F13:F68" xr:uid="{00000000-0002-0000-0100-000006000000}"/>
    <dataValidation type="whole" operator="lessThan" allowBlank="1" showInputMessage="1" showErrorMessage="1" sqref="H217:H222" xr:uid="{00000000-0002-0000-0100-000007000000}">
      <formula1>200</formula1>
    </dataValidation>
    <dataValidation type="list" showInputMessage="1" showErrorMessage="1" sqref="J210" xr:uid="{00000000-0002-0000-0100-000008000000}">
      <formula1>#REF!</formula1>
    </dataValidation>
    <dataValidation type="whole" operator="lessThan" allowBlank="1" showInputMessage="1" showErrorMessage="1" sqref="J261 J264" xr:uid="{00000000-0002-0000-0100-000009000000}">
      <formula1>5000</formula1>
    </dataValidation>
    <dataValidation type="list" allowBlank="1" showInputMessage="1" showErrorMessage="1" sqref="K108:K111 J121:J123 K450:K460 I189:J196 K206:K209 K211 J214:J221 K244 K269 K342 K407 K409:K410 K418:K419 K421:K427 J439:J440 F131:K186" xr:uid="{00000000-0002-0000-0100-00000A000000}">
      <formula1>"Oui,Non"</formula1>
    </dataValidation>
    <dataValidation type="date" operator="notEqual" allowBlank="1" showInputMessage="1" showErrorMessage="1" promptTitle="Date" prompt="Veuillez introduire une date au format jj/mm/aaaa." sqref="J397:K397 K403:K404" xr:uid="{00000000-0002-0000-0100-00000B000000}">
      <formula1>1</formula1>
    </dataValidation>
    <dataValidation type="whole" operator="greaterThanOrEqual" allowBlank="1" showInputMessage="1" showErrorMessage="1" error="Seuls les nombres ENTIERS sont acceptés." sqref="K382:K386 K13:K68 C13:D68 I75:J76 F82:I87 F89:I90 F95:K96 K121:K123 G189:H196 K189:K196 K214:K221 D224:J225 F240:K240 K252:K253 K256:K258 E274:H276 K281:K283 C296:D299 F296:G299 I296:I299 K303:K304 K306:K308 C313:D320 F313:G320 K325:K327 E332:H332 K336:K338 H372:J372 K375:K379 K444 K401:K402 K412 K439:K440 G13:I68" xr:uid="{00000000-0002-0000-0100-00000C000000}">
      <formula1>0</formula1>
    </dataValidation>
  </dataValidations>
  <printOptions horizontalCentered="1"/>
  <pageMargins left="0.23622047244094491" right="0.35433070866141736" top="0.98425196850393704" bottom="0.98425196850393704" header="0.51181102362204722" footer="0.51181102362204722"/>
  <pageSetup paperSize="9" scale="98" orientation="landscape" r:id="rId1"/>
  <headerFooter alignWithMargins="0">
    <oddFooter>&amp;R&amp;P</oddFooter>
  </headerFooter>
  <rowBreaks count="14" manualBreakCount="14">
    <brk id="117" max="16383" man="1"/>
    <brk id="187" max="16383" man="1"/>
    <brk id="202" max="16383" man="1"/>
    <brk id="222" max="16383" man="1"/>
    <brk id="241" max="16383" man="1"/>
    <brk id="264" max="16383" man="1"/>
    <brk id="291" max="10" man="1"/>
    <brk id="309" max="16383" man="1"/>
    <brk id="328" max="16383" man="1"/>
    <brk id="350" max="16383" man="1"/>
    <brk id="368" max="16383" man="1"/>
    <brk id="389" max="16383" man="1"/>
    <brk id="413" max="16383" man="1"/>
    <brk id="4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1. Fiche signalétique</vt:lpstr>
      <vt:lpstr>2. Analyse statistique</vt:lpstr>
      <vt:lpstr>'2. Analyse statistique'!Zone_d_impression</vt:lpstr>
    </vt:vector>
  </TitlesOfParts>
  <Company>MUET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FMUET</dc:creator>
  <cp:lastModifiedBy>Utilisateur Windows</cp:lastModifiedBy>
  <cp:lastPrinted>2022-09-28T14:14:44Z</cp:lastPrinted>
  <dcterms:created xsi:type="dcterms:W3CDTF">2005-05-03T17:19:51Z</dcterms:created>
  <dcterms:modified xsi:type="dcterms:W3CDTF">2024-01-12T09:28:14Z</dcterms:modified>
</cp:coreProperties>
</file>